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CENTRAL                         DE                     B A L A N Ç O S\2025\"/>
    </mc:Choice>
  </mc:AlternateContent>
  <xr:revisionPtr revIDLastSave="0" documentId="13_ncr:1_{6FAF31B6-7A7A-4F4F-A9A4-AA7D4A3D632D}" xr6:coauthVersionLast="47" xr6:coauthVersionMax="47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Planilha1" sheetId="1" r:id="rId1"/>
    <sheet name="Planilha1 (2)" sheetId="2" r:id="rId2"/>
    <sheet name="Planilha1 (3)" sheetId="3" r:id="rId3"/>
  </sheets>
  <definedNames>
    <definedName name="_xlnm.Print_Area" localSheetId="0">Planilha1!$A$1:$I$65</definedName>
    <definedName name="_xlnm.Print_Area" localSheetId="1">'Planilha1 (2)'!$A$1:$I$65</definedName>
    <definedName name="_xlnm.Print_Area" localSheetId="2">'Planilha1 (3)'!$A$1:$I$49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3" l="1"/>
  <c r="G25" i="3" s="1"/>
  <c r="F23" i="3"/>
  <c r="E23" i="3"/>
  <c r="C25" i="3"/>
  <c r="B25" i="3"/>
  <c r="I24" i="3"/>
  <c r="B23" i="3"/>
  <c r="I20" i="3"/>
  <c r="I18" i="3"/>
  <c r="D17" i="3"/>
  <c r="D23" i="3" s="1"/>
  <c r="D25" i="3" s="1"/>
  <c r="I16" i="3"/>
  <c r="I15" i="3"/>
  <c r="I14" i="3"/>
  <c r="I13" i="3"/>
  <c r="C12" i="3"/>
  <c r="C23" i="3" s="1"/>
  <c r="F38" i="2"/>
  <c r="E26" i="2"/>
  <c r="D26" i="2"/>
  <c r="C26" i="2"/>
  <c r="F26" i="2"/>
  <c r="G26" i="2"/>
  <c r="H26" i="2"/>
  <c r="I26" i="2"/>
  <c r="B26" i="2"/>
  <c r="B38" i="2" s="1"/>
  <c r="D20" i="2"/>
  <c r="I20" i="2" s="1"/>
  <c r="C12" i="2"/>
  <c r="I12" i="2" s="1"/>
  <c r="H40" i="2"/>
  <c r="G40" i="2"/>
  <c r="F40" i="2"/>
  <c r="E40" i="2"/>
  <c r="C40" i="2"/>
  <c r="B40" i="2"/>
  <c r="I39" i="2"/>
  <c r="H38" i="2"/>
  <c r="G38" i="2"/>
  <c r="E38" i="2"/>
  <c r="C38" i="2"/>
  <c r="I37" i="2"/>
  <c r="I36" i="2"/>
  <c r="I35" i="2"/>
  <c r="I34" i="2"/>
  <c r="I33" i="2"/>
  <c r="D32" i="2"/>
  <c r="D40" i="2" s="1"/>
  <c r="I31" i="2"/>
  <c r="I30" i="2"/>
  <c r="I29" i="2"/>
  <c r="I28" i="2"/>
  <c r="I27" i="2"/>
  <c r="I23" i="2"/>
  <c r="I21" i="2"/>
  <c r="I19" i="2"/>
  <c r="I18" i="2"/>
  <c r="I16" i="2"/>
  <c r="I15" i="2"/>
  <c r="I14" i="2"/>
  <c r="I13" i="2"/>
  <c r="I24" i="1"/>
  <c r="I20" i="1"/>
  <c r="I18" i="1"/>
  <c r="I19" i="1"/>
  <c r="I21" i="1"/>
  <c r="F24" i="1"/>
  <c r="F40" i="1"/>
  <c r="E40" i="1"/>
  <c r="G40" i="1"/>
  <c r="I37" i="1"/>
  <c r="H40" i="1"/>
  <c r="G38" i="1"/>
  <c r="H38" i="1"/>
  <c r="H22" i="1"/>
  <c r="H24" i="1" s="1"/>
  <c r="F22" i="1"/>
  <c r="E38" i="1"/>
  <c r="B38" i="1"/>
  <c r="I12" i="3" l="1"/>
  <c r="I23" i="3"/>
  <c r="I17" i="3"/>
  <c r="I40" i="2"/>
  <c r="I32" i="2"/>
  <c r="D38" i="2"/>
  <c r="I38" i="2" s="1"/>
  <c r="K38" i="2" s="1"/>
  <c r="I22" i="2"/>
  <c r="I17" i="2"/>
  <c r="I24" i="2" s="1"/>
  <c r="I36" i="1"/>
  <c r="I33" i="1"/>
  <c r="I34" i="1"/>
  <c r="I35" i="1"/>
  <c r="G24" i="1"/>
  <c r="E24" i="1"/>
  <c r="C24" i="1"/>
  <c r="B24" i="1"/>
  <c r="G22" i="1"/>
  <c r="E22" i="1"/>
  <c r="B22" i="1"/>
  <c r="D17" i="1"/>
  <c r="I17" i="1" s="1"/>
  <c r="I15" i="1"/>
  <c r="C12" i="1"/>
  <c r="I12" i="1" s="1"/>
  <c r="C40" i="1"/>
  <c r="B40" i="1"/>
  <c r="I39" i="1"/>
  <c r="D32" i="1"/>
  <c r="I31" i="1"/>
  <c r="I30" i="1"/>
  <c r="I29" i="1"/>
  <c r="I28" i="1"/>
  <c r="I27" i="1"/>
  <c r="C26" i="1"/>
  <c r="C38" i="1" s="1"/>
  <c r="I23" i="1"/>
  <c r="I16" i="1"/>
  <c r="I14" i="1"/>
  <c r="I13" i="1"/>
  <c r="I40" i="1" l="1"/>
  <c r="D40" i="1"/>
  <c r="D38" i="1"/>
  <c r="I32" i="1"/>
  <c r="D22" i="1"/>
  <c r="I26" i="1"/>
  <c r="C22" i="1"/>
  <c r="D24" i="1"/>
  <c r="I38" i="1" l="1"/>
  <c r="K38" i="1" s="1"/>
  <c r="I22" i="1"/>
</calcChain>
</file>

<file path=xl/sharedStrings.xml><?xml version="1.0" encoding="utf-8"?>
<sst xmlns="http://schemas.openxmlformats.org/spreadsheetml/2006/main" count="185" uniqueCount="75">
  <si>
    <t xml:space="preserve">                         AGÊNCIA DE FOMENTO DE GOIÁS S/A - GOIÁSFOMENTO</t>
  </si>
  <si>
    <t>,</t>
  </si>
  <si>
    <t xml:space="preserve">AV. GOIÁS Nº 91 - CENTRO - CEP:74.005-010 -GOIÂNIA/GO.  </t>
  </si>
  <si>
    <t>CNPJ: 03.918.382/0001-25</t>
  </si>
  <si>
    <t>EM R$ MIL</t>
  </si>
  <si>
    <t>EVENTOS</t>
  </si>
  <si>
    <t>CAPITAL REALIZADO</t>
  </si>
  <si>
    <t>RESERVA DE CAPITAL</t>
  </si>
  <si>
    <t>AUMENTO DE CAPITAL</t>
  </si>
  <si>
    <t xml:space="preserve">RESERVAS DE LUCROS </t>
  </si>
  <si>
    <t>LUCROS ACUMULADOS</t>
  </si>
  <si>
    <t>TOTAL</t>
  </si>
  <si>
    <t>LEGAL</t>
  </si>
  <si>
    <t>EXPANSÃO</t>
  </si>
  <si>
    <t>INCENTIVOS FISCAIS</t>
  </si>
  <si>
    <t xml:space="preserve"> - Ajuste de Semestre Anterior</t>
  </si>
  <si>
    <t xml:space="preserve"> - Incentivos Fiscais</t>
  </si>
  <si>
    <t xml:space="preserve"> - Aumento de Capital</t>
  </si>
  <si>
    <t xml:space="preserve"> - Dotação para Aumento de Capital</t>
  </si>
  <si>
    <t xml:space="preserve"> - Trasnferência para Aumento de Capital</t>
  </si>
  <si>
    <t xml:space="preserve"> - Resultado do Semestre</t>
  </si>
  <si>
    <t xml:space="preserve"> - Reserva Legal</t>
  </si>
  <si>
    <t xml:space="preserve"> - Reserva para Expansão</t>
  </si>
  <si>
    <t>MUTAÇÕES DO PERÍODO</t>
  </si>
  <si>
    <t>DIRETORIA  EXECUTIVA:</t>
  </si>
  <si>
    <t xml:space="preserve">MARIA TEREZINHA DA MOTA BATISTA </t>
  </si>
  <si>
    <t>Diretor-Presidente</t>
  </si>
  <si>
    <t xml:space="preserve"> CRC-GO 08.031/O-0 </t>
  </si>
  <si>
    <t xml:space="preserve">             CONSELHO  FISCAL</t>
  </si>
  <si>
    <t>Diretor Administrativo e Financeiro</t>
  </si>
  <si>
    <t/>
  </si>
  <si>
    <t xml:space="preserve">                                                                                                               CONSELHO  DE  ADMINISTRAÇÃO</t>
  </si>
  <si>
    <t>SALDO EM 31/12/2021</t>
  </si>
  <si>
    <t>SALDO EM 30/06/2022</t>
  </si>
  <si>
    <t xml:space="preserve"> - Juros sobre Capital Proprio </t>
  </si>
  <si>
    <t xml:space="preserve"> - Transferencia p/ Estado  </t>
  </si>
  <si>
    <t>CONTADORA</t>
  </si>
  <si>
    <t>EURÍPEDES JOSÉ DO CARMO</t>
  </si>
  <si>
    <t>GISELE BARRETO LOURENÇO</t>
  </si>
  <si>
    <t>DONALVAM MOREIRA DA COSTA MAIA</t>
  </si>
  <si>
    <t>RONALDO DUTRA BAIA</t>
  </si>
  <si>
    <r>
      <t>ADONÍDIO NETO VIEIRA JÚNIOR -</t>
    </r>
    <r>
      <rPr>
        <b/>
        <sz val="10"/>
        <rFont val="Arial"/>
        <family val="2"/>
      </rPr>
      <t xml:space="preserve"> Membro</t>
    </r>
  </si>
  <si>
    <r>
      <t xml:space="preserve">                                       EURÍPEDES JOSÉ DO CARMO- </t>
    </r>
    <r>
      <rPr>
        <b/>
        <sz val="10"/>
        <rFont val="Arial"/>
        <family val="2"/>
      </rPr>
      <t>Vice-Presidente</t>
    </r>
  </si>
  <si>
    <t xml:space="preserve">LUCAS FERNANDES DE ANDRADE </t>
  </si>
  <si>
    <t>LEANDRA ADRIANO DE ASSIS</t>
  </si>
  <si>
    <r>
      <rPr>
        <sz val="10"/>
        <rFont val="Arial"/>
        <family val="2"/>
      </rPr>
      <t xml:space="preserve">ALAN FREITAS TAVARES </t>
    </r>
    <r>
      <rPr>
        <b/>
        <sz val="10"/>
        <rFont val="Arial"/>
        <family val="2"/>
      </rPr>
      <t>- Presidente</t>
    </r>
  </si>
  <si>
    <r>
      <rPr>
        <sz val="10"/>
        <rFont val="Arial"/>
        <family val="2"/>
      </rPr>
      <t>NATÁLIA CALIMAM ANDRADE</t>
    </r>
    <r>
      <rPr>
        <b/>
        <sz val="10"/>
        <rFont val="Arial"/>
        <family val="2"/>
      </rPr>
      <t xml:space="preserve"> -Membro</t>
    </r>
  </si>
  <si>
    <r>
      <t xml:space="preserve">                                    FABRÍCIO BORGES AMARA. -</t>
    </r>
    <r>
      <rPr>
        <b/>
        <sz val="10"/>
        <rFont val="Arial"/>
        <family val="2"/>
      </rPr>
      <t xml:space="preserve"> Membro</t>
    </r>
  </si>
  <si>
    <r>
      <t xml:space="preserve">                                      VÂNIA APARECIDA DA SILVEIRA- </t>
    </r>
    <r>
      <rPr>
        <b/>
        <sz val="10"/>
        <rFont val="Arial"/>
        <family val="2"/>
      </rPr>
      <t>Membro</t>
    </r>
  </si>
  <si>
    <t>.</t>
  </si>
  <si>
    <t>SALDO EM 30/06/2023</t>
  </si>
  <si>
    <t>SALDO EM 31/12/2022</t>
  </si>
  <si>
    <t xml:space="preserve"> - Juros Sobre Capital Próprio</t>
  </si>
  <si>
    <t xml:space="preserve"> - Dividendos</t>
  </si>
  <si>
    <t xml:space="preserve"> - Proposta de Compensação</t>
  </si>
  <si>
    <t>Goiânia/GO, 03 de agosto de 2023</t>
  </si>
  <si>
    <t xml:space="preserve">Diretora de Operações </t>
  </si>
  <si>
    <t>DEMONSTRAÇÃO DAS MUTAÇÕES  DO PATRIMÔNIO LÍQUIDO EM 30 DE JUNHO DE 2024 E 30 DE JUNHO DE 2023</t>
  </si>
  <si>
    <t>LUCAS FERNANDES DE ANDRADE</t>
  </si>
  <si>
    <t>Diretor-Presidente - Em Substituição</t>
  </si>
  <si>
    <t>VINICIUS CECILIO LUZ</t>
  </si>
  <si>
    <t xml:space="preserve">Diretor de Operações </t>
  </si>
  <si>
    <t>CÉSAR AUGUSTO SOTKEVICIENE MOURA</t>
  </si>
  <si>
    <t>Goiânia/GO, 31 de julho de 2024</t>
  </si>
  <si>
    <r>
      <rPr>
        <sz val="12"/>
        <rFont val="Arial"/>
        <family val="2"/>
      </rPr>
      <t xml:space="preserve">ALAN FREITAS TAVARES </t>
    </r>
    <r>
      <rPr>
        <b/>
        <sz val="12"/>
        <rFont val="Arial"/>
        <family val="2"/>
      </rPr>
      <t>- Presidente</t>
    </r>
  </si>
  <si>
    <r>
      <t xml:space="preserve">                                      VÂNIA APARECIDA DA SILVEIRA- </t>
    </r>
    <r>
      <rPr>
        <b/>
        <sz val="12"/>
        <rFont val="Arial"/>
        <family val="2"/>
      </rPr>
      <t>Membro</t>
    </r>
  </si>
  <si>
    <r>
      <t>ADONÍDIO NETO VIEIRA JÚNIOR -</t>
    </r>
    <r>
      <rPr>
        <b/>
        <sz val="12"/>
        <rFont val="Arial"/>
        <family val="2"/>
      </rPr>
      <t xml:space="preserve"> Membro</t>
    </r>
  </si>
  <si>
    <r>
      <t xml:space="preserve">                                    FABRÍCIO BORGES AMARA. -</t>
    </r>
    <r>
      <rPr>
        <b/>
        <sz val="12"/>
        <rFont val="Arial"/>
        <family val="2"/>
      </rPr>
      <t xml:space="preserve"> Membro</t>
    </r>
  </si>
  <si>
    <r>
      <rPr>
        <sz val="12"/>
        <rFont val="Arial"/>
        <family val="2"/>
      </rPr>
      <t>NATÁLIA CALIMAM ANDRADE</t>
    </r>
    <r>
      <rPr>
        <b/>
        <sz val="12"/>
        <rFont val="Arial"/>
        <family val="2"/>
      </rPr>
      <t xml:space="preserve"> -Membro</t>
    </r>
  </si>
  <si>
    <t>RONALDO DUTRA BAÍA</t>
  </si>
  <si>
    <t>WELLINGTON MATOS DE LIMA</t>
  </si>
  <si>
    <t>DEMONSTRAÇÃO DAS MUTAÇÕES  DO PATRIMÔNIO LÍQUIDO DO PRIMEIRO TRIMESTRE DE 2025</t>
  </si>
  <si>
    <t>SALDO EM 31/12/2024</t>
  </si>
  <si>
    <t>SALDO EM 31/03/2025</t>
  </si>
  <si>
    <t xml:space="preserve"> - Resultado do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</si>
</sst>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Times New Roman"/>
      <family val="1"/>
    </font>
    <font>
      <sz val="12"/>
      <name val="Arial Narrow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3" fontId="3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3" fontId="5" fillId="2" borderId="0" xfId="0" applyNumberFormat="1" applyFont="1" applyFill="1" applyAlignment="1">
      <alignment horizontal="left" vertical="center"/>
    </xf>
    <xf numFmtId="0" fontId="6" fillId="2" borderId="0" xfId="0" applyFont="1" applyFill="1" applyAlignment="1">
      <alignment horizontal="right" vertical="center"/>
    </xf>
    <xf numFmtId="3" fontId="3" fillId="2" borderId="1" xfId="2" applyNumberFormat="1" applyFont="1" applyFill="1" applyBorder="1" applyAlignment="1">
      <alignment horizontal="centerContinuous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49" fontId="7" fillId="2" borderId="1" xfId="2" applyNumberFormat="1" applyFont="1" applyFill="1" applyBorder="1" applyAlignment="1">
      <alignment horizontal="left" vertical="center" wrapText="1"/>
    </xf>
    <xf numFmtId="164" fontId="3" fillId="2" borderId="1" xfId="2" applyNumberFormat="1" applyFont="1" applyFill="1" applyBorder="1" applyAlignment="1">
      <alignment horizontal="right" vertical="center"/>
    </xf>
    <xf numFmtId="0" fontId="8" fillId="2" borderId="3" xfId="2" applyFont="1" applyFill="1" applyBorder="1" applyAlignment="1">
      <alignment horizontal="left" vertical="center" wrapText="1"/>
    </xf>
    <xf numFmtId="164" fontId="4" fillId="2" borderId="3" xfId="2" applyNumberFormat="1" applyFill="1" applyBorder="1" applyAlignment="1">
      <alignment horizontal="right" vertical="center"/>
    </xf>
    <xf numFmtId="0" fontId="8" fillId="2" borderId="4" xfId="2" applyFont="1" applyFill="1" applyBorder="1" applyAlignment="1">
      <alignment horizontal="left" vertical="center" wrapText="1"/>
    </xf>
    <xf numFmtId="0" fontId="8" fillId="2" borderId="4" xfId="2" applyFont="1" applyFill="1" applyBorder="1" applyAlignment="1">
      <alignment horizontal="left" vertical="center"/>
    </xf>
    <xf numFmtId="0" fontId="8" fillId="2" borderId="3" xfId="2" applyFont="1" applyFill="1" applyBorder="1" applyAlignment="1">
      <alignment horizontal="left" vertical="center"/>
    </xf>
    <xf numFmtId="0" fontId="7" fillId="2" borderId="1" xfId="2" applyFont="1" applyFill="1" applyBorder="1" applyAlignment="1">
      <alignment horizontal="left" vertical="center" wrapText="1"/>
    </xf>
    <xf numFmtId="0" fontId="8" fillId="2" borderId="0" xfId="2" applyFont="1" applyFill="1" applyAlignment="1">
      <alignment horizontal="left" vertical="center" wrapText="1"/>
    </xf>
    <xf numFmtId="164" fontId="4" fillId="2" borderId="0" xfId="2" applyNumberFormat="1" applyFill="1" applyAlignment="1">
      <alignment horizontal="right"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quotePrefix="1" applyFont="1" applyAlignment="1">
      <alignment vertic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166" fontId="9" fillId="0" borderId="0" xfId="3" applyNumberFormat="1" applyFont="1" applyFill="1" applyAlignment="1">
      <alignment vertical="center"/>
    </xf>
    <xf numFmtId="167" fontId="2" fillId="0" borderId="0" xfId="1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49" fontId="7" fillId="3" borderId="1" xfId="2" applyNumberFormat="1" applyFont="1" applyFill="1" applyBorder="1" applyAlignment="1">
      <alignment horizontal="left" vertical="center" wrapText="1"/>
    </xf>
    <xf numFmtId="164" fontId="3" fillId="3" borderId="1" xfId="2" applyNumberFormat="1" applyFont="1" applyFill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center" wrapText="1"/>
    </xf>
    <xf numFmtId="3" fontId="11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right" vertical="center"/>
    </xf>
    <xf numFmtId="3" fontId="11" fillId="2" borderId="1" xfId="2" applyNumberFormat="1" applyFont="1" applyFill="1" applyBorder="1" applyAlignment="1">
      <alignment horizontal="center" vertical="center" wrapText="1"/>
    </xf>
    <xf numFmtId="3" fontId="11" fillId="2" borderId="1" xfId="2" applyNumberFormat="1" applyFont="1" applyFill="1" applyBorder="1" applyAlignment="1">
      <alignment horizontal="centerContinuous" vertical="center" wrapText="1"/>
    </xf>
    <xf numFmtId="49" fontId="13" fillId="2" borderId="1" xfId="2" applyNumberFormat="1" applyFont="1" applyFill="1" applyBorder="1" applyAlignment="1">
      <alignment horizontal="left" vertical="center" wrapText="1"/>
    </xf>
    <xf numFmtId="164" fontId="11" fillId="2" borderId="1" xfId="2" applyNumberFormat="1" applyFont="1" applyFill="1" applyBorder="1" applyAlignment="1">
      <alignment horizontal="right" vertical="center"/>
    </xf>
    <xf numFmtId="0" fontId="14" fillId="2" borderId="3" xfId="2" applyFont="1" applyFill="1" applyBorder="1" applyAlignment="1">
      <alignment horizontal="left" vertical="center" wrapText="1"/>
    </xf>
    <xf numFmtId="164" fontId="12" fillId="2" borderId="3" xfId="2" applyNumberFormat="1" applyFont="1" applyFill="1" applyBorder="1" applyAlignment="1">
      <alignment horizontal="right" vertical="center"/>
    </xf>
    <xf numFmtId="0" fontId="14" fillId="2" borderId="4" xfId="2" applyFont="1" applyFill="1" applyBorder="1" applyAlignment="1">
      <alignment horizontal="left" vertical="center" wrapText="1"/>
    </xf>
    <xf numFmtId="0" fontId="14" fillId="2" borderId="4" xfId="2" applyFont="1" applyFill="1" applyBorder="1" applyAlignment="1">
      <alignment horizontal="left" vertical="center"/>
    </xf>
    <xf numFmtId="0" fontId="14" fillId="2" borderId="3" xfId="2" applyFont="1" applyFill="1" applyBorder="1" applyAlignment="1">
      <alignment horizontal="left" vertical="center"/>
    </xf>
    <xf numFmtId="0" fontId="13" fillId="2" borderId="1" xfId="2" applyFont="1" applyFill="1" applyBorder="1" applyAlignment="1">
      <alignment horizontal="left" vertical="center" wrapText="1"/>
    </xf>
    <xf numFmtId="0" fontId="14" fillId="2" borderId="0" xfId="2" applyFont="1" applyFill="1" applyAlignment="1">
      <alignment horizontal="left" vertical="center" wrapText="1"/>
    </xf>
    <xf numFmtId="164" fontId="12" fillId="2" borderId="0" xfId="2" applyNumberFormat="1" applyFont="1" applyFill="1" applyAlignment="1">
      <alignment horizontal="right" vertical="center"/>
    </xf>
    <xf numFmtId="0" fontId="12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quotePrefix="1" applyFont="1" applyAlignment="1">
      <alignment vertical="center"/>
    </xf>
    <xf numFmtId="0" fontId="1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3" fillId="2" borderId="1" xfId="2" applyFont="1" applyFill="1" applyBorder="1" applyAlignment="1">
      <alignment horizontal="center" vertical="center" wrapText="1"/>
    </xf>
    <xf numFmtId="3" fontId="3" fillId="2" borderId="2" xfId="2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center" wrapText="1"/>
    </xf>
    <xf numFmtId="0" fontId="11" fillId="2" borderId="1" xfId="2" applyFont="1" applyFill="1" applyBorder="1" applyAlignment="1">
      <alignment horizontal="center" vertical="center" wrapText="1"/>
    </xf>
    <xf numFmtId="3" fontId="11" fillId="2" borderId="2" xfId="2" applyNumberFormat="1" applyFont="1" applyFill="1" applyBorder="1" applyAlignment="1">
      <alignment horizontal="center" vertical="center" wrapText="1"/>
    </xf>
    <xf numFmtId="3" fontId="11" fillId="2" borderId="1" xfId="2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3" fontId="11" fillId="4" borderId="1" xfId="2" applyNumberFormat="1" applyFont="1" applyFill="1" applyBorder="1" applyAlignment="1">
      <alignment horizontal="center" vertical="center" wrapText="1"/>
    </xf>
    <xf numFmtId="164" fontId="11" fillId="4" borderId="1" xfId="2" applyNumberFormat="1" applyFont="1" applyFill="1" applyBorder="1" applyAlignment="1">
      <alignment horizontal="right" vertical="center"/>
    </xf>
    <xf numFmtId="164" fontId="12" fillId="4" borderId="3" xfId="2" applyNumberFormat="1" applyFont="1" applyFill="1" applyBorder="1" applyAlignment="1">
      <alignment horizontal="right" vertical="center"/>
    </xf>
  </cellXfs>
  <cellStyles count="4">
    <cellStyle name="Normal" xfId="0" builtinId="0"/>
    <cellStyle name="Normal 2" xfId="2" xr:uid="{00000000-0005-0000-0000-000001000000}"/>
    <cellStyle name="Separador de milhares 2" xfId="3" xr:uid="{00000000-0005-0000-0000-000002000000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63</xdr:row>
      <xdr:rowOff>190500</xdr:rowOff>
    </xdr:from>
    <xdr:to>
      <xdr:col>8</xdr:col>
      <xdr:colOff>1028700</xdr:colOff>
      <xdr:row>65</xdr:row>
      <xdr:rowOff>0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9448800"/>
          <a:ext cx="104489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38101</xdr:rowOff>
    </xdr:from>
    <xdr:to>
      <xdr:col>1</xdr:col>
      <xdr:colOff>485775</xdr:colOff>
      <xdr:row>3</xdr:row>
      <xdr:rowOff>117634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1"/>
          <a:ext cx="2943225" cy="6224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895350</xdr:colOff>
      <xdr:row>0</xdr:row>
      <xdr:rowOff>0</xdr:rowOff>
    </xdr:from>
    <xdr:to>
      <xdr:col>8</xdr:col>
      <xdr:colOff>619125</xdr:colOff>
      <xdr:row>4</xdr:row>
      <xdr:rowOff>142875</xdr:rowOff>
    </xdr:to>
    <xdr:pic>
      <xdr:nvPicPr>
        <xdr:cNvPr id="5" name="Imagem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05925" y="0"/>
          <a:ext cx="9144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63</xdr:row>
      <xdr:rowOff>190500</xdr:rowOff>
    </xdr:from>
    <xdr:to>
      <xdr:col>8</xdr:col>
      <xdr:colOff>1028700</xdr:colOff>
      <xdr:row>65</xdr:row>
      <xdr:rowOff>0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E6515F1B-0FE1-4F30-9987-C3CD506D77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10887075"/>
          <a:ext cx="104489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38101</xdr:rowOff>
    </xdr:from>
    <xdr:to>
      <xdr:col>1</xdr:col>
      <xdr:colOff>485775</xdr:colOff>
      <xdr:row>3</xdr:row>
      <xdr:rowOff>117634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6DAF2B2-DC5E-40D6-83AF-4E7D0F2AEF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1"/>
          <a:ext cx="2943225" cy="6224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895350</xdr:colOff>
      <xdr:row>0</xdr:row>
      <xdr:rowOff>0</xdr:rowOff>
    </xdr:from>
    <xdr:to>
      <xdr:col>8</xdr:col>
      <xdr:colOff>619125</xdr:colOff>
      <xdr:row>4</xdr:row>
      <xdr:rowOff>142875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id="{D6E1AB25-48EE-4A6D-B5D3-8B1CD18BA6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05925" y="0"/>
          <a:ext cx="9144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47</xdr:row>
      <xdr:rowOff>190500</xdr:rowOff>
    </xdr:from>
    <xdr:to>
      <xdr:col>8</xdr:col>
      <xdr:colOff>1028700</xdr:colOff>
      <xdr:row>49</xdr:row>
      <xdr:rowOff>0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AA438296-AE14-44E6-B5E3-75F4316E9B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10887075"/>
          <a:ext cx="104489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38101</xdr:rowOff>
    </xdr:from>
    <xdr:to>
      <xdr:col>1</xdr:col>
      <xdr:colOff>485775</xdr:colOff>
      <xdr:row>3</xdr:row>
      <xdr:rowOff>117634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C5258FB0-46AA-41CB-A09B-0880495B61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1"/>
          <a:ext cx="2943225" cy="6224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895350</xdr:colOff>
      <xdr:row>0</xdr:row>
      <xdr:rowOff>0</xdr:rowOff>
    </xdr:from>
    <xdr:to>
      <xdr:col>8</xdr:col>
      <xdr:colOff>619125</xdr:colOff>
      <xdr:row>4</xdr:row>
      <xdr:rowOff>142875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id="{E1377C70-EDBB-4F0F-A222-FD352499FD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05925" y="0"/>
          <a:ext cx="9144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65"/>
  <sheetViews>
    <sheetView zoomScaleNormal="100" workbookViewId="0">
      <selection activeCell="B34" sqref="B34"/>
    </sheetView>
  </sheetViews>
  <sheetFormatPr defaultColWidth="14" defaultRowHeight="14.25" customHeight="1" x14ac:dyDescent="0.25"/>
  <cols>
    <col min="1" max="1" width="36.85546875" style="1" customWidth="1"/>
    <col min="2" max="2" width="17.85546875" style="1" customWidth="1"/>
    <col min="3" max="3" width="17.85546875" style="1" hidden="1" customWidth="1"/>
    <col min="4" max="9" width="17.85546875" style="1" customWidth="1"/>
    <col min="10" max="256" width="14" style="1"/>
    <col min="257" max="257" width="36.85546875" style="1" customWidth="1"/>
    <col min="258" max="258" width="17.85546875" style="1" customWidth="1"/>
    <col min="259" max="259" width="0" style="1" hidden="1" customWidth="1"/>
    <col min="260" max="265" width="17.85546875" style="1" customWidth="1"/>
    <col min="266" max="512" width="14" style="1"/>
    <col min="513" max="513" width="36.85546875" style="1" customWidth="1"/>
    <col min="514" max="514" width="17.85546875" style="1" customWidth="1"/>
    <col min="515" max="515" width="0" style="1" hidden="1" customWidth="1"/>
    <col min="516" max="521" width="17.85546875" style="1" customWidth="1"/>
    <col min="522" max="768" width="14" style="1"/>
    <col min="769" max="769" width="36.85546875" style="1" customWidth="1"/>
    <col min="770" max="770" width="17.85546875" style="1" customWidth="1"/>
    <col min="771" max="771" width="0" style="1" hidden="1" customWidth="1"/>
    <col min="772" max="777" width="17.85546875" style="1" customWidth="1"/>
    <col min="778" max="1024" width="14" style="1"/>
    <col min="1025" max="1025" width="36.85546875" style="1" customWidth="1"/>
    <col min="1026" max="1026" width="17.85546875" style="1" customWidth="1"/>
    <col min="1027" max="1027" width="0" style="1" hidden="1" customWidth="1"/>
    <col min="1028" max="1033" width="17.85546875" style="1" customWidth="1"/>
    <col min="1034" max="1280" width="14" style="1"/>
    <col min="1281" max="1281" width="36.85546875" style="1" customWidth="1"/>
    <col min="1282" max="1282" width="17.85546875" style="1" customWidth="1"/>
    <col min="1283" max="1283" width="0" style="1" hidden="1" customWidth="1"/>
    <col min="1284" max="1289" width="17.85546875" style="1" customWidth="1"/>
    <col min="1290" max="1536" width="14" style="1"/>
    <col min="1537" max="1537" width="36.85546875" style="1" customWidth="1"/>
    <col min="1538" max="1538" width="17.85546875" style="1" customWidth="1"/>
    <col min="1539" max="1539" width="0" style="1" hidden="1" customWidth="1"/>
    <col min="1540" max="1545" width="17.85546875" style="1" customWidth="1"/>
    <col min="1546" max="1792" width="14" style="1"/>
    <col min="1793" max="1793" width="36.85546875" style="1" customWidth="1"/>
    <col min="1794" max="1794" width="17.85546875" style="1" customWidth="1"/>
    <col min="1795" max="1795" width="0" style="1" hidden="1" customWidth="1"/>
    <col min="1796" max="1801" width="17.85546875" style="1" customWidth="1"/>
    <col min="1802" max="2048" width="14" style="1"/>
    <col min="2049" max="2049" width="36.85546875" style="1" customWidth="1"/>
    <col min="2050" max="2050" width="17.85546875" style="1" customWidth="1"/>
    <col min="2051" max="2051" width="0" style="1" hidden="1" customWidth="1"/>
    <col min="2052" max="2057" width="17.85546875" style="1" customWidth="1"/>
    <col min="2058" max="2304" width="14" style="1"/>
    <col min="2305" max="2305" width="36.85546875" style="1" customWidth="1"/>
    <col min="2306" max="2306" width="17.85546875" style="1" customWidth="1"/>
    <col min="2307" max="2307" width="0" style="1" hidden="1" customWidth="1"/>
    <col min="2308" max="2313" width="17.85546875" style="1" customWidth="1"/>
    <col min="2314" max="2560" width="14" style="1"/>
    <col min="2561" max="2561" width="36.85546875" style="1" customWidth="1"/>
    <col min="2562" max="2562" width="17.85546875" style="1" customWidth="1"/>
    <col min="2563" max="2563" width="0" style="1" hidden="1" customWidth="1"/>
    <col min="2564" max="2569" width="17.85546875" style="1" customWidth="1"/>
    <col min="2570" max="2816" width="14" style="1"/>
    <col min="2817" max="2817" width="36.85546875" style="1" customWidth="1"/>
    <col min="2818" max="2818" width="17.85546875" style="1" customWidth="1"/>
    <col min="2819" max="2819" width="0" style="1" hidden="1" customWidth="1"/>
    <col min="2820" max="2825" width="17.85546875" style="1" customWidth="1"/>
    <col min="2826" max="3072" width="14" style="1"/>
    <col min="3073" max="3073" width="36.85546875" style="1" customWidth="1"/>
    <col min="3074" max="3074" width="17.85546875" style="1" customWidth="1"/>
    <col min="3075" max="3075" width="0" style="1" hidden="1" customWidth="1"/>
    <col min="3076" max="3081" width="17.85546875" style="1" customWidth="1"/>
    <col min="3082" max="3328" width="14" style="1"/>
    <col min="3329" max="3329" width="36.85546875" style="1" customWidth="1"/>
    <col min="3330" max="3330" width="17.85546875" style="1" customWidth="1"/>
    <col min="3331" max="3331" width="0" style="1" hidden="1" customWidth="1"/>
    <col min="3332" max="3337" width="17.85546875" style="1" customWidth="1"/>
    <col min="3338" max="3584" width="14" style="1"/>
    <col min="3585" max="3585" width="36.85546875" style="1" customWidth="1"/>
    <col min="3586" max="3586" width="17.85546875" style="1" customWidth="1"/>
    <col min="3587" max="3587" width="0" style="1" hidden="1" customWidth="1"/>
    <col min="3588" max="3593" width="17.85546875" style="1" customWidth="1"/>
    <col min="3594" max="3840" width="14" style="1"/>
    <col min="3841" max="3841" width="36.85546875" style="1" customWidth="1"/>
    <col min="3842" max="3842" width="17.85546875" style="1" customWidth="1"/>
    <col min="3843" max="3843" width="0" style="1" hidden="1" customWidth="1"/>
    <col min="3844" max="3849" width="17.85546875" style="1" customWidth="1"/>
    <col min="3850" max="4096" width="14" style="1"/>
    <col min="4097" max="4097" width="36.85546875" style="1" customWidth="1"/>
    <col min="4098" max="4098" width="17.85546875" style="1" customWidth="1"/>
    <col min="4099" max="4099" width="0" style="1" hidden="1" customWidth="1"/>
    <col min="4100" max="4105" width="17.85546875" style="1" customWidth="1"/>
    <col min="4106" max="4352" width="14" style="1"/>
    <col min="4353" max="4353" width="36.85546875" style="1" customWidth="1"/>
    <col min="4354" max="4354" width="17.85546875" style="1" customWidth="1"/>
    <col min="4355" max="4355" width="0" style="1" hidden="1" customWidth="1"/>
    <col min="4356" max="4361" width="17.85546875" style="1" customWidth="1"/>
    <col min="4362" max="4608" width="14" style="1"/>
    <col min="4609" max="4609" width="36.85546875" style="1" customWidth="1"/>
    <col min="4610" max="4610" width="17.85546875" style="1" customWidth="1"/>
    <col min="4611" max="4611" width="0" style="1" hidden="1" customWidth="1"/>
    <col min="4612" max="4617" width="17.85546875" style="1" customWidth="1"/>
    <col min="4618" max="4864" width="14" style="1"/>
    <col min="4865" max="4865" width="36.85546875" style="1" customWidth="1"/>
    <col min="4866" max="4866" width="17.85546875" style="1" customWidth="1"/>
    <col min="4867" max="4867" width="0" style="1" hidden="1" customWidth="1"/>
    <col min="4868" max="4873" width="17.85546875" style="1" customWidth="1"/>
    <col min="4874" max="5120" width="14" style="1"/>
    <col min="5121" max="5121" width="36.85546875" style="1" customWidth="1"/>
    <col min="5122" max="5122" width="17.85546875" style="1" customWidth="1"/>
    <col min="5123" max="5123" width="0" style="1" hidden="1" customWidth="1"/>
    <col min="5124" max="5129" width="17.85546875" style="1" customWidth="1"/>
    <col min="5130" max="5376" width="14" style="1"/>
    <col min="5377" max="5377" width="36.85546875" style="1" customWidth="1"/>
    <col min="5378" max="5378" width="17.85546875" style="1" customWidth="1"/>
    <col min="5379" max="5379" width="0" style="1" hidden="1" customWidth="1"/>
    <col min="5380" max="5385" width="17.85546875" style="1" customWidth="1"/>
    <col min="5386" max="5632" width="14" style="1"/>
    <col min="5633" max="5633" width="36.85546875" style="1" customWidth="1"/>
    <col min="5634" max="5634" width="17.85546875" style="1" customWidth="1"/>
    <col min="5635" max="5635" width="0" style="1" hidden="1" customWidth="1"/>
    <col min="5636" max="5641" width="17.85546875" style="1" customWidth="1"/>
    <col min="5642" max="5888" width="14" style="1"/>
    <col min="5889" max="5889" width="36.85546875" style="1" customWidth="1"/>
    <col min="5890" max="5890" width="17.85546875" style="1" customWidth="1"/>
    <col min="5891" max="5891" width="0" style="1" hidden="1" customWidth="1"/>
    <col min="5892" max="5897" width="17.85546875" style="1" customWidth="1"/>
    <col min="5898" max="6144" width="14" style="1"/>
    <col min="6145" max="6145" width="36.85546875" style="1" customWidth="1"/>
    <col min="6146" max="6146" width="17.85546875" style="1" customWidth="1"/>
    <col min="6147" max="6147" width="0" style="1" hidden="1" customWidth="1"/>
    <col min="6148" max="6153" width="17.85546875" style="1" customWidth="1"/>
    <col min="6154" max="6400" width="14" style="1"/>
    <col min="6401" max="6401" width="36.85546875" style="1" customWidth="1"/>
    <col min="6402" max="6402" width="17.85546875" style="1" customWidth="1"/>
    <col min="6403" max="6403" width="0" style="1" hidden="1" customWidth="1"/>
    <col min="6404" max="6409" width="17.85546875" style="1" customWidth="1"/>
    <col min="6410" max="6656" width="14" style="1"/>
    <col min="6657" max="6657" width="36.85546875" style="1" customWidth="1"/>
    <col min="6658" max="6658" width="17.85546875" style="1" customWidth="1"/>
    <col min="6659" max="6659" width="0" style="1" hidden="1" customWidth="1"/>
    <col min="6660" max="6665" width="17.85546875" style="1" customWidth="1"/>
    <col min="6666" max="6912" width="14" style="1"/>
    <col min="6913" max="6913" width="36.85546875" style="1" customWidth="1"/>
    <col min="6914" max="6914" width="17.85546875" style="1" customWidth="1"/>
    <col min="6915" max="6915" width="0" style="1" hidden="1" customWidth="1"/>
    <col min="6916" max="6921" width="17.85546875" style="1" customWidth="1"/>
    <col min="6922" max="7168" width="14" style="1"/>
    <col min="7169" max="7169" width="36.85546875" style="1" customWidth="1"/>
    <col min="7170" max="7170" width="17.85546875" style="1" customWidth="1"/>
    <col min="7171" max="7171" width="0" style="1" hidden="1" customWidth="1"/>
    <col min="7172" max="7177" width="17.85546875" style="1" customWidth="1"/>
    <col min="7178" max="7424" width="14" style="1"/>
    <col min="7425" max="7425" width="36.85546875" style="1" customWidth="1"/>
    <col min="7426" max="7426" width="17.85546875" style="1" customWidth="1"/>
    <col min="7427" max="7427" width="0" style="1" hidden="1" customWidth="1"/>
    <col min="7428" max="7433" width="17.85546875" style="1" customWidth="1"/>
    <col min="7434" max="7680" width="14" style="1"/>
    <col min="7681" max="7681" width="36.85546875" style="1" customWidth="1"/>
    <col min="7682" max="7682" width="17.85546875" style="1" customWidth="1"/>
    <col min="7683" max="7683" width="0" style="1" hidden="1" customWidth="1"/>
    <col min="7684" max="7689" width="17.85546875" style="1" customWidth="1"/>
    <col min="7690" max="7936" width="14" style="1"/>
    <col min="7937" max="7937" width="36.85546875" style="1" customWidth="1"/>
    <col min="7938" max="7938" width="17.85546875" style="1" customWidth="1"/>
    <col min="7939" max="7939" width="0" style="1" hidden="1" customWidth="1"/>
    <col min="7940" max="7945" width="17.85546875" style="1" customWidth="1"/>
    <col min="7946" max="8192" width="14" style="1"/>
    <col min="8193" max="8193" width="36.85546875" style="1" customWidth="1"/>
    <col min="8194" max="8194" width="17.85546875" style="1" customWidth="1"/>
    <col min="8195" max="8195" width="0" style="1" hidden="1" customWidth="1"/>
    <col min="8196" max="8201" width="17.85546875" style="1" customWidth="1"/>
    <col min="8202" max="8448" width="14" style="1"/>
    <col min="8449" max="8449" width="36.85546875" style="1" customWidth="1"/>
    <col min="8450" max="8450" width="17.85546875" style="1" customWidth="1"/>
    <col min="8451" max="8451" width="0" style="1" hidden="1" customWidth="1"/>
    <col min="8452" max="8457" width="17.85546875" style="1" customWidth="1"/>
    <col min="8458" max="8704" width="14" style="1"/>
    <col min="8705" max="8705" width="36.85546875" style="1" customWidth="1"/>
    <col min="8706" max="8706" width="17.85546875" style="1" customWidth="1"/>
    <col min="8707" max="8707" width="0" style="1" hidden="1" customWidth="1"/>
    <col min="8708" max="8713" width="17.85546875" style="1" customWidth="1"/>
    <col min="8714" max="8960" width="14" style="1"/>
    <col min="8961" max="8961" width="36.85546875" style="1" customWidth="1"/>
    <col min="8962" max="8962" width="17.85546875" style="1" customWidth="1"/>
    <col min="8963" max="8963" width="0" style="1" hidden="1" customWidth="1"/>
    <col min="8964" max="8969" width="17.85546875" style="1" customWidth="1"/>
    <col min="8970" max="9216" width="14" style="1"/>
    <col min="9217" max="9217" width="36.85546875" style="1" customWidth="1"/>
    <col min="9218" max="9218" width="17.85546875" style="1" customWidth="1"/>
    <col min="9219" max="9219" width="0" style="1" hidden="1" customWidth="1"/>
    <col min="9220" max="9225" width="17.85546875" style="1" customWidth="1"/>
    <col min="9226" max="9472" width="14" style="1"/>
    <col min="9473" max="9473" width="36.85546875" style="1" customWidth="1"/>
    <col min="9474" max="9474" width="17.85546875" style="1" customWidth="1"/>
    <col min="9475" max="9475" width="0" style="1" hidden="1" customWidth="1"/>
    <col min="9476" max="9481" width="17.85546875" style="1" customWidth="1"/>
    <col min="9482" max="9728" width="14" style="1"/>
    <col min="9729" max="9729" width="36.85546875" style="1" customWidth="1"/>
    <col min="9730" max="9730" width="17.85546875" style="1" customWidth="1"/>
    <col min="9731" max="9731" width="0" style="1" hidden="1" customWidth="1"/>
    <col min="9732" max="9737" width="17.85546875" style="1" customWidth="1"/>
    <col min="9738" max="9984" width="14" style="1"/>
    <col min="9985" max="9985" width="36.85546875" style="1" customWidth="1"/>
    <col min="9986" max="9986" width="17.85546875" style="1" customWidth="1"/>
    <col min="9987" max="9987" width="0" style="1" hidden="1" customWidth="1"/>
    <col min="9988" max="9993" width="17.85546875" style="1" customWidth="1"/>
    <col min="9994" max="10240" width="14" style="1"/>
    <col min="10241" max="10241" width="36.85546875" style="1" customWidth="1"/>
    <col min="10242" max="10242" width="17.85546875" style="1" customWidth="1"/>
    <col min="10243" max="10243" width="0" style="1" hidden="1" customWidth="1"/>
    <col min="10244" max="10249" width="17.85546875" style="1" customWidth="1"/>
    <col min="10250" max="10496" width="14" style="1"/>
    <col min="10497" max="10497" width="36.85546875" style="1" customWidth="1"/>
    <col min="10498" max="10498" width="17.85546875" style="1" customWidth="1"/>
    <col min="10499" max="10499" width="0" style="1" hidden="1" customWidth="1"/>
    <col min="10500" max="10505" width="17.85546875" style="1" customWidth="1"/>
    <col min="10506" max="10752" width="14" style="1"/>
    <col min="10753" max="10753" width="36.85546875" style="1" customWidth="1"/>
    <col min="10754" max="10754" width="17.85546875" style="1" customWidth="1"/>
    <col min="10755" max="10755" width="0" style="1" hidden="1" customWidth="1"/>
    <col min="10756" max="10761" width="17.85546875" style="1" customWidth="1"/>
    <col min="10762" max="11008" width="14" style="1"/>
    <col min="11009" max="11009" width="36.85546875" style="1" customWidth="1"/>
    <col min="11010" max="11010" width="17.85546875" style="1" customWidth="1"/>
    <col min="11011" max="11011" width="0" style="1" hidden="1" customWidth="1"/>
    <col min="11012" max="11017" width="17.85546875" style="1" customWidth="1"/>
    <col min="11018" max="11264" width="14" style="1"/>
    <col min="11265" max="11265" width="36.85546875" style="1" customWidth="1"/>
    <col min="11266" max="11266" width="17.85546875" style="1" customWidth="1"/>
    <col min="11267" max="11267" width="0" style="1" hidden="1" customWidth="1"/>
    <col min="11268" max="11273" width="17.85546875" style="1" customWidth="1"/>
    <col min="11274" max="11520" width="14" style="1"/>
    <col min="11521" max="11521" width="36.85546875" style="1" customWidth="1"/>
    <col min="11522" max="11522" width="17.85546875" style="1" customWidth="1"/>
    <col min="11523" max="11523" width="0" style="1" hidden="1" customWidth="1"/>
    <col min="11524" max="11529" width="17.85546875" style="1" customWidth="1"/>
    <col min="11530" max="11776" width="14" style="1"/>
    <col min="11777" max="11777" width="36.85546875" style="1" customWidth="1"/>
    <col min="11778" max="11778" width="17.85546875" style="1" customWidth="1"/>
    <col min="11779" max="11779" width="0" style="1" hidden="1" customWidth="1"/>
    <col min="11780" max="11785" width="17.85546875" style="1" customWidth="1"/>
    <col min="11786" max="12032" width="14" style="1"/>
    <col min="12033" max="12033" width="36.85546875" style="1" customWidth="1"/>
    <col min="12034" max="12034" width="17.85546875" style="1" customWidth="1"/>
    <col min="12035" max="12035" width="0" style="1" hidden="1" customWidth="1"/>
    <col min="12036" max="12041" width="17.85546875" style="1" customWidth="1"/>
    <col min="12042" max="12288" width="14" style="1"/>
    <col min="12289" max="12289" width="36.85546875" style="1" customWidth="1"/>
    <col min="12290" max="12290" width="17.85546875" style="1" customWidth="1"/>
    <col min="12291" max="12291" width="0" style="1" hidden="1" customWidth="1"/>
    <col min="12292" max="12297" width="17.85546875" style="1" customWidth="1"/>
    <col min="12298" max="12544" width="14" style="1"/>
    <col min="12545" max="12545" width="36.85546875" style="1" customWidth="1"/>
    <col min="12546" max="12546" width="17.85546875" style="1" customWidth="1"/>
    <col min="12547" max="12547" width="0" style="1" hidden="1" customWidth="1"/>
    <col min="12548" max="12553" width="17.85546875" style="1" customWidth="1"/>
    <col min="12554" max="12800" width="14" style="1"/>
    <col min="12801" max="12801" width="36.85546875" style="1" customWidth="1"/>
    <col min="12802" max="12802" width="17.85546875" style="1" customWidth="1"/>
    <col min="12803" max="12803" width="0" style="1" hidden="1" customWidth="1"/>
    <col min="12804" max="12809" width="17.85546875" style="1" customWidth="1"/>
    <col min="12810" max="13056" width="14" style="1"/>
    <col min="13057" max="13057" width="36.85546875" style="1" customWidth="1"/>
    <col min="13058" max="13058" width="17.85546875" style="1" customWidth="1"/>
    <col min="13059" max="13059" width="0" style="1" hidden="1" customWidth="1"/>
    <col min="13060" max="13065" width="17.85546875" style="1" customWidth="1"/>
    <col min="13066" max="13312" width="14" style="1"/>
    <col min="13313" max="13313" width="36.85546875" style="1" customWidth="1"/>
    <col min="13314" max="13314" width="17.85546875" style="1" customWidth="1"/>
    <col min="13315" max="13315" width="0" style="1" hidden="1" customWidth="1"/>
    <col min="13316" max="13321" width="17.85546875" style="1" customWidth="1"/>
    <col min="13322" max="13568" width="14" style="1"/>
    <col min="13569" max="13569" width="36.85546875" style="1" customWidth="1"/>
    <col min="13570" max="13570" width="17.85546875" style="1" customWidth="1"/>
    <col min="13571" max="13571" width="0" style="1" hidden="1" customWidth="1"/>
    <col min="13572" max="13577" width="17.85546875" style="1" customWidth="1"/>
    <col min="13578" max="13824" width="14" style="1"/>
    <col min="13825" max="13825" width="36.85546875" style="1" customWidth="1"/>
    <col min="13826" max="13826" width="17.85546875" style="1" customWidth="1"/>
    <col min="13827" max="13827" width="0" style="1" hidden="1" customWidth="1"/>
    <col min="13828" max="13833" width="17.85546875" style="1" customWidth="1"/>
    <col min="13834" max="14080" width="14" style="1"/>
    <col min="14081" max="14081" width="36.85546875" style="1" customWidth="1"/>
    <col min="14082" max="14082" width="17.85546875" style="1" customWidth="1"/>
    <col min="14083" max="14083" width="0" style="1" hidden="1" customWidth="1"/>
    <col min="14084" max="14089" width="17.85546875" style="1" customWidth="1"/>
    <col min="14090" max="14336" width="14" style="1"/>
    <col min="14337" max="14337" width="36.85546875" style="1" customWidth="1"/>
    <col min="14338" max="14338" width="17.85546875" style="1" customWidth="1"/>
    <col min="14339" max="14339" width="0" style="1" hidden="1" customWidth="1"/>
    <col min="14340" max="14345" width="17.85546875" style="1" customWidth="1"/>
    <col min="14346" max="14592" width="14" style="1"/>
    <col min="14593" max="14593" width="36.85546875" style="1" customWidth="1"/>
    <col min="14594" max="14594" width="17.85546875" style="1" customWidth="1"/>
    <col min="14595" max="14595" width="0" style="1" hidden="1" customWidth="1"/>
    <col min="14596" max="14601" width="17.85546875" style="1" customWidth="1"/>
    <col min="14602" max="14848" width="14" style="1"/>
    <col min="14849" max="14849" width="36.85546875" style="1" customWidth="1"/>
    <col min="14850" max="14850" width="17.85546875" style="1" customWidth="1"/>
    <col min="14851" max="14851" width="0" style="1" hidden="1" customWidth="1"/>
    <col min="14852" max="14857" width="17.85546875" style="1" customWidth="1"/>
    <col min="14858" max="15104" width="14" style="1"/>
    <col min="15105" max="15105" width="36.85546875" style="1" customWidth="1"/>
    <col min="15106" max="15106" width="17.85546875" style="1" customWidth="1"/>
    <col min="15107" max="15107" width="0" style="1" hidden="1" customWidth="1"/>
    <col min="15108" max="15113" width="17.85546875" style="1" customWidth="1"/>
    <col min="15114" max="15360" width="14" style="1"/>
    <col min="15361" max="15361" width="36.85546875" style="1" customWidth="1"/>
    <col min="15362" max="15362" width="17.85546875" style="1" customWidth="1"/>
    <col min="15363" max="15363" width="0" style="1" hidden="1" customWidth="1"/>
    <col min="15364" max="15369" width="17.85546875" style="1" customWidth="1"/>
    <col min="15370" max="15616" width="14" style="1"/>
    <col min="15617" max="15617" width="36.85546875" style="1" customWidth="1"/>
    <col min="15618" max="15618" width="17.85546875" style="1" customWidth="1"/>
    <col min="15619" max="15619" width="0" style="1" hidden="1" customWidth="1"/>
    <col min="15620" max="15625" width="17.85546875" style="1" customWidth="1"/>
    <col min="15626" max="15872" width="14" style="1"/>
    <col min="15873" max="15873" width="36.85546875" style="1" customWidth="1"/>
    <col min="15874" max="15874" width="17.85546875" style="1" customWidth="1"/>
    <col min="15875" max="15875" width="0" style="1" hidden="1" customWidth="1"/>
    <col min="15876" max="15881" width="17.85546875" style="1" customWidth="1"/>
    <col min="15882" max="16128" width="14" style="1"/>
    <col min="16129" max="16129" width="36.85546875" style="1" customWidth="1"/>
    <col min="16130" max="16130" width="17.85546875" style="1" customWidth="1"/>
    <col min="16131" max="16131" width="0" style="1" hidden="1" customWidth="1"/>
    <col min="16132" max="16137" width="17.85546875" style="1" customWidth="1"/>
    <col min="16138" max="16384" width="14" style="1"/>
  </cols>
  <sheetData>
    <row r="3" spans="1:9" ht="14.25" customHeight="1" x14ac:dyDescent="0.25">
      <c r="B3" s="64" t="s">
        <v>0</v>
      </c>
      <c r="C3" s="64"/>
      <c r="D3" s="64"/>
      <c r="E3" s="64"/>
      <c r="F3" s="64"/>
    </row>
    <row r="4" spans="1:9" ht="9.75" customHeight="1" x14ac:dyDescent="0.25">
      <c r="B4" s="2"/>
    </row>
    <row r="5" spans="1:9" ht="20.25" customHeight="1" x14ac:dyDescent="0.25">
      <c r="A5" s="65" t="s">
        <v>57</v>
      </c>
      <c r="B5" s="65"/>
      <c r="C5" s="65"/>
      <c r="D5" s="65"/>
      <c r="E5" s="65"/>
      <c r="F5" s="65"/>
      <c r="G5" s="65"/>
      <c r="H5" s="65"/>
      <c r="I5" s="65"/>
    </row>
    <row r="6" spans="1:9" ht="14.25" customHeight="1" x14ac:dyDescent="0.25">
      <c r="A6" s="66" t="s">
        <v>1</v>
      </c>
      <c r="B6" s="66"/>
      <c r="C6" s="66"/>
      <c r="D6" s="66"/>
      <c r="E6" s="66"/>
      <c r="F6" s="66"/>
      <c r="G6" s="66"/>
      <c r="H6" s="66"/>
      <c r="I6" s="66"/>
    </row>
    <row r="7" spans="1:9" ht="14.25" customHeight="1" x14ac:dyDescent="0.25">
      <c r="A7" s="67" t="s">
        <v>2</v>
      </c>
      <c r="B7" s="67"/>
      <c r="C7" s="67"/>
      <c r="D7" s="67"/>
      <c r="E7" s="67"/>
      <c r="F7" s="3"/>
      <c r="G7" s="3"/>
      <c r="H7" s="3"/>
      <c r="I7" s="3"/>
    </row>
    <row r="8" spans="1:9" ht="14.25" customHeight="1" x14ac:dyDescent="0.25">
      <c r="A8" s="4" t="s">
        <v>3</v>
      </c>
      <c r="B8" s="5"/>
      <c r="C8" s="5"/>
      <c r="D8" s="5"/>
      <c r="E8" s="5"/>
      <c r="F8" s="5"/>
      <c r="G8" s="5"/>
      <c r="H8" s="4"/>
      <c r="I8" s="4"/>
    </row>
    <row r="9" spans="1:9" ht="9.9499999999999993" customHeight="1" x14ac:dyDescent="0.25">
      <c r="A9" s="6"/>
      <c r="B9" s="7"/>
      <c r="C9" s="7"/>
      <c r="D9" s="7"/>
      <c r="E9" s="7"/>
      <c r="F9" s="7"/>
      <c r="G9" s="7"/>
      <c r="H9" s="6"/>
      <c r="I9" s="8" t="s">
        <v>4</v>
      </c>
    </row>
    <row r="10" spans="1:9" ht="14.25" customHeight="1" x14ac:dyDescent="0.25">
      <c r="A10" s="68" t="s">
        <v>5</v>
      </c>
      <c r="B10" s="69" t="s">
        <v>6</v>
      </c>
      <c r="C10" s="70" t="s">
        <v>7</v>
      </c>
      <c r="D10" s="70" t="s">
        <v>8</v>
      </c>
      <c r="E10" s="9" t="s">
        <v>9</v>
      </c>
      <c r="F10" s="9"/>
      <c r="G10" s="9"/>
      <c r="H10" s="70" t="s">
        <v>10</v>
      </c>
      <c r="I10" s="70" t="s">
        <v>11</v>
      </c>
    </row>
    <row r="11" spans="1:9" ht="30.75" customHeight="1" x14ac:dyDescent="0.25">
      <c r="A11" s="68"/>
      <c r="B11" s="69"/>
      <c r="C11" s="70"/>
      <c r="D11" s="70"/>
      <c r="E11" s="10" t="s">
        <v>12</v>
      </c>
      <c r="F11" s="10" t="s">
        <v>13</v>
      </c>
      <c r="G11" s="10" t="s">
        <v>14</v>
      </c>
      <c r="H11" s="70"/>
      <c r="I11" s="70"/>
    </row>
    <row r="12" spans="1:9" ht="14.25" customHeight="1" x14ac:dyDescent="0.25">
      <c r="A12" s="11" t="s">
        <v>32</v>
      </c>
      <c r="B12" s="12">
        <v>186069</v>
      </c>
      <c r="C12" s="12">
        <f>SUM(C11:C11)</f>
        <v>0</v>
      </c>
      <c r="D12" s="12"/>
      <c r="E12" s="12">
        <v>4139</v>
      </c>
      <c r="F12" s="12">
        <v>3335</v>
      </c>
      <c r="G12" s="12">
        <v>3575</v>
      </c>
      <c r="H12" s="12">
        <v>0</v>
      </c>
      <c r="I12" s="12">
        <f>SUM(B12:H12)</f>
        <v>197118</v>
      </c>
    </row>
    <row r="13" spans="1:9" ht="14.25" hidden="1" customHeight="1" x14ac:dyDescent="0.25">
      <c r="A13" s="13" t="s">
        <v>15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2">
        <f t="shared" ref="I13:I22" si="0">SUM(B13:H13)</f>
        <v>0</v>
      </c>
    </row>
    <row r="14" spans="1:9" ht="14.25" hidden="1" customHeight="1" x14ac:dyDescent="0.25">
      <c r="A14" s="13" t="s">
        <v>16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/>
      <c r="H14" s="14">
        <v>0</v>
      </c>
      <c r="I14" s="12">
        <f t="shared" si="0"/>
        <v>0</v>
      </c>
    </row>
    <row r="15" spans="1:9" ht="14.25" customHeight="1" x14ac:dyDescent="0.25">
      <c r="A15" s="15" t="s">
        <v>19</v>
      </c>
      <c r="B15" s="14">
        <v>0</v>
      </c>
      <c r="C15" s="14"/>
      <c r="D15" s="14"/>
      <c r="E15" s="14">
        <v>0</v>
      </c>
      <c r="F15" s="14">
        <v>0</v>
      </c>
      <c r="G15" s="14">
        <v>0</v>
      </c>
      <c r="H15" s="14">
        <v>0</v>
      </c>
      <c r="I15" s="12">
        <f t="shared" si="0"/>
        <v>0</v>
      </c>
    </row>
    <row r="16" spans="1:9" ht="14.25" hidden="1" customHeight="1" x14ac:dyDescent="0.25">
      <c r="A16" s="15" t="s">
        <v>18</v>
      </c>
      <c r="B16" s="14">
        <v>0</v>
      </c>
      <c r="C16" s="14"/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2">
        <f t="shared" si="0"/>
        <v>0</v>
      </c>
    </row>
    <row r="17" spans="1:9" ht="14.25" customHeight="1" x14ac:dyDescent="0.25">
      <c r="A17" s="16" t="s">
        <v>20</v>
      </c>
      <c r="B17" s="14">
        <v>0</v>
      </c>
      <c r="C17" s="14">
        <v>0</v>
      </c>
      <c r="D17" s="14">
        <f>-B17</f>
        <v>0</v>
      </c>
      <c r="E17" s="14">
        <v>0</v>
      </c>
      <c r="F17" s="14">
        <v>0</v>
      </c>
      <c r="G17" s="14">
        <v>0</v>
      </c>
      <c r="H17" s="14">
        <v>1467</v>
      </c>
      <c r="I17" s="12">
        <f t="shared" si="0"/>
        <v>1467</v>
      </c>
    </row>
    <row r="18" spans="1:9" ht="14.25" customHeight="1" x14ac:dyDescent="0.25">
      <c r="A18" s="17" t="s">
        <v>21</v>
      </c>
      <c r="B18" s="14">
        <v>0</v>
      </c>
      <c r="C18" s="14">
        <v>0</v>
      </c>
      <c r="D18" s="14">
        <v>0</v>
      </c>
      <c r="E18" s="14">
        <v>73</v>
      </c>
      <c r="F18" s="14">
        <v>0</v>
      </c>
      <c r="G18" s="14">
        <v>0</v>
      </c>
      <c r="H18" s="14">
        <v>-73</v>
      </c>
      <c r="I18" s="12">
        <f t="shared" si="0"/>
        <v>0</v>
      </c>
    </row>
    <row r="19" spans="1:9" ht="14.25" customHeight="1" x14ac:dyDescent="0.25">
      <c r="A19" s="17" t="s">
        <v>22</v>
      </c>
      <c r="B19" s="14">
        <v>0</v>
      </c>
      <c r="C19" s="14">
        <v>0</v>
      </c>
      <c r="D19" s="14">
        <v>0</v>
      </c>
      <c r="E19" s="14">
        <v>0</v>
      </c>
      <c r="F19" s="14">
        <v>894</v>
      </c>
      <c r="G19" s="14">
        <v>0</v>
      </c>
      <c r="H19" s="14">
        <v>-894</v>
      </c>
      <c r="I19" s="12">
        <f t="shared" si="0"/>
        <v>0</v>
      </c>
    </row>
    <row r="20" spans="1:9" ht="14.25" customHeight="1" x14ac:dyDescent="0.25">
      <c r="A20" s="17" t="s">
        <v>53</v>
      </c>
      <c r="B20" s="14"/>
      <c r="C20" s="14"/>
      <c r="D20" s="14"/>
      <c r="E20" s="14"/>
      <c r="F20" s="14">
        <v>-2951</v>
      </c>
      <c r="G20" s="14"/>
      <c r="H20" s="14"/>
      <c r="I20" s="12">
        <f t="shared" si="0"/>
        <v>-2951</v>
      </c>
    </row>
    <row r="21" spans="1:9" ht="14.25" customHeight="1" x14ac:dyDescent="0.25">
      <c r="A21" s="17" t="s">
        <v>52</v>
      </c>
      <c r="B21" s="14"/>
      <c r="C21" s="14"/>
      <c r="D21" s="14"/>
      <c r="E21" s="14"/>
      <c r="F21" s="14">
        <v>0</v>
      </c>
      <c r="G21" s="14"/>
      <c r="H21" s="14">
        <v>-500</v>
      </c>
      <c r="I21" s="12">
        <f t="shared" si="0"/>
        <v>-500</v>
      </c>
    </row>
    <row r="22" spans="1:9" ht="14.25" customHeight="1" x14ac:dyDescent="0.25">
      <c r="A22" s="11" t="s">
        <v>33</v>
      </c>
      <c r="B22" s="12">
        <f>SUM(B11:B19)</f>
        <v>186069</v>
      </c>
      <c r="C22" s="12">
        <f>SUM(C11:C19)</f>
        <v>0</v>
      </c>
      <c r="D22" s="12">
        <f>SUM(D11:D19)</f>
        <v>0</v>
      </c>
      <c r="E22" s="12">
        <f>SUM(E11:E19)</f>
        <v>4212</v>
      </c>
      <c r="F22" s="12">
        <f>SUM(F11:F21)</f>
        <v>1278</v>
      </c>
      <c r="G22" s="12">
        <f>SUM(G11:G19)</f>
        <v>3575</v>
      </c>
      <c r="H22" s="12">
        <f>SUM(H11:H21)</f>
        <v>0</v>
      </c>
      <c r="I22" s="12">
        <f t="shared" si="0"/>
        <v>195134</v>
      </c>
    </row>
    <row r="23" spans="1:9" ht="14.25" hidden="1" customHeight="1" x14ac:dyDescent="0.25">
      <c r="A23" s="13" t="s">
        <v>15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f>SUM(B23:H23)</f>
        <v>0</v>
      </c>
    </row>
    <row r="24" spans="1:9" ht="14.25" customHeight="1" x14ac:dyDescent="0.25">
      <c r="A24" s="18" t="s">
        <v>23</v>
      </c>
      <c r="B24" s="12">
        <f>+B13+B14+B15+B16+B17+B18+B19</f>
        <v>0</v>
      </c>
      <c r="C24" s="12">
        <f>+C13+C14+C15+C16+C17+C18+C19</f>
        <v>0</v>
      </c>
      <c r="D24" s="12">
        <f>+D13+D14+D15+D16+D17+D18+D19</f>
        <v>0</v>
      </c>
      <c r="E24" s="12">
        <f>+E13+E14+E15+E16+E17+E18+E19</f>
        <v>73</v>
      </c>
      <c r="F24" s="12">
        <f>+F13+F14+F15+F16+F17+F18+F19+F20+F21</f>
        <v>-2057</v>
      </c>
      <c r="G24" s="12">
        <f>+G13+G14+G15+G16+G17+G18+G19</f>
        <v>0</v>
      </c>
      <c r="H24" s="12">
        <f>+H13+H14+H15+H16+H17+H18+H19+H20+H21+H22</f>
        <v>0</v>
      </c>
      <c r="I24" s="12">
        <f>I16+I17+I18+I19+I15+I20+I21</f>
        <v>-1984</v>
      </c>
    </row>
    <row r="25" spans="1:9" ht="14.25" customHeight="1" x14ac:dyDescent="0.25">
      <c r="A25" s="19"/>
      <c r="B25" s="20"/>
      <c r="C25" s="20"/>
      <c r="D25" s="20"/>
      <c r="E25" s="20"/>
      <c r="F25" s="20"/>
      <c r="G25" s="20"/>
      <c r="H25" s="20"/>
      <c r="I25" s="20"/>
    </row>
    <row r="26" spans="1:9" ht="14.25" customHeight="1" x14ac:dyDescent="0.25">
      <c r="A26" s="11" t="s">
        <v>51</v>
      </c>
      <c r="B26" s="12">
        <v>186394</v>
      </c>
      <c r="C26" s="12">
        <f>SUM(C25:C25)</f>
        <v>0</v>
      </c>
      <c r="D26" s="12">
        <v>0</v>
      </c>
      <c r="E26" s="12">
        <v>4307</v>
      </c>
      <c r="F26" s="12">
        <v>909</v>
      </c>
      <c r="G26" s="12">
        <v>3575</v>
      </c>
      <c r="H26" s="12">
        <v>0</v>
      </c>
      <c r="I26" s="12">
        <f>SUM(B26:H26)</f>
        <v>195185</v>
      </c>
    </row>
    <row r="27" spans="1:9" ht="12.75" x14ac:dyDescent="0.25">
      <c r="A27" s="13" t="s">
        <v>15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2">
        <f t="shared" ref="I27:I37" si="1">SUM(B27:H27)</f>
        <v>0</v>
      </c>
    </row>
    <row r="28" spans="1:9" ht="12.75" x14ac:dyDescent="0.25">
      <c r="A28" s="13" t="s">
        <v>16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/>
      <c r="H28" s="14">
        <v>0</v>
      </c>
      <c r="I28" s="12">
        <f t="shared" si="1"/>
        <v>0</v>
      </c>
    </row>
    <row r="29" spans="1:9" ht="12.75" x14ac:dyDescent="0.25">
      <c r="A29" s="15" t="s">
        <v>17</v>
      </c>
      <c r="B29" s="14"/>
      <c r="C29" s="14"/>
      <c r="D29" s="14"/>
      <c r="E29" s="14">
        <v>0</v>
      </c>
      <c r="F29" s="14">
        <v>0</v>
      </c>
      <c r="G29" s="14">
        <v>0</v>
      </c>
      <c r="H29" s="14">
        <v>0</v>
      </c>
      <c r="I29" s="12">
        <f t="shared" si="1"/>
        <v>0</v>
      </c>
    </row>
    <row r="30" spans="1:9" ht="12.75" x14ac:dyDescent="0.25">
      <c r="A30" s="15" t="s">
        <v>18</v>
      </c>
      <c r="B30" s="14">
        <v>0</v>
      </c>
      <c r="C30" s="14"/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2">
        <f t="shared" si="1"/>
        <v>0</v>
      </c>
    </row>
    <row r="31" spans="1:9" ht="14.25" customHeight="1" x14ac:dyDescent="0.25">
      <c r="A31" s="15" t="s">
        <v>19</v>
      </c>
      <c r="B31" s="14">
        <v>0</v>
      </c>
      <c r="C31" s="14"/>
      <c r="D31" s="14">
        <v>850</v>
      </c>
      <c r="E31" s="14">
        <v>0</v>
      </c>
      <c r="F31" s="14">
        <v>-850</v>
      </c>
      <c r="G31" s="14">
        <v>0</v>
      </c>
      <c r="H31" s="14">
        <v>0</v>
      </c>
      <c r="I31" s="12">
        <f t="shared" si="1"/>
        <v>0</v>
      </c>
    </row>
    <row r="32" spans="1:9" ht="14.25" customHeight="1" x14ac:dyDescent="0.25">
      <c r="A32" s="16" t="s">
        <v>20</v>
      </c>
      <c r="B32" s="14">
        <v>0</v>
      </c>
      <c r="C32" s="14">
        <v>0</v>
      </c>
      <c r="D32" s="14">
        <f>-B32</f>
        <v>0</v>
      </c>
      <c r="E32" s="14">
        <v>0</v>
      </c>
      <c r="F32" s="14">
        <v>0</v>
      </c>
      <c r="G32" s="14">
        <v>0</v>
      </c>
      <c r="H32" s="14">
        <v>-8440</v>
      </c>
      <c r="I32" s="12">
        <f t="shared" si="1"/>
        <v>-8440</v>
      </c>
    </row>
    <row r="33" spans="1:11" ht="14.25" customHeight="1" x14ac:dyDescent="0.25">
      <c r="A33" s="17" t="s">
        <v>21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2">
        <f t="shared" si="1"/>
        <v>0</v>
      </c>
    </row>
    <row r="34" spans="1:11" ht="14.25" customHeight="1" x14ac:dyDescent="0.25">
      <c r="A34" s="17" t="s">
        <v>22</v>
      </c>
      <c r="B34" s="14">
        <v>0</v>
      </c>
      <c r="C34" s="14">
        <v>0</v>
      </c>
      <c r="D34" s="14">
        <v>0</v>
      </c>
      <c r="E34" s="14">
        <v>0</v>
      </c>
      <c r="F34" s="14"/>
      <c r="G34" s="14">
        <v>0</v>
      </c>
      <c r="H34" s="14">
        <v>0</v>
      </c>
      <c r="I34" s="12">
        <f t="shared" si="1"/>
        <v>0</v>
      </c>
    </row>
    <row r="35" spans="1:11" ht="14.25" customHeight="1" x14ac:dyDescent="0.25">
      <c r="A35" s="17" t="s">
        <v>35</v>
      </c>
      <c r="B35" s="14">
        <v>0</v>
      </c>
      <c r="C35" s="14"/>
      <c r="D35" s="14">
        <v>0</v>
      </c>
      <c r="E35" s="14">
        <v>0</v>
      </c>
      <c r="F35" s="14"/>
      <c r="G35" s="14">
        <v>0</v>
      </c>
      <c r="H35" s="14">
        <v>0</v>
      </c>
      <c r="I35" s="12">
        <f t="shared" si="1"/>
        <v>0</v>
      </c>
    </row>
    <row r="36" spans="1:11" ht="14.25" customHeight="1" x14ac:dyDescent="0.25">
      <c r="A36" s="17" t="s">
        <v>34</v>
      </c>
      <c r="B36" s="14">
        <v>0</v>
      </c>
      <c r="C36" s="14"/>
      <c r="D36" s="14">
        <v>2349</v>
      </c>
      <c r="E36" s="14">
        <v>0</v>
      </c>
      <c r="F36" s="14">
        <v>0</v>
      </c>
      <c r="G36" s="14">
        <v>0</v>
      </c>
      <c r="H36" s="14">
        <v>0</v>
      </c>
      <c r="I36" s="12">
        <f t="shared" si="1"/>
        <v>2349</v>
      </c>
    </row>
    <row r="37" spans="1:11" ht="14.25" customHeight="1" x14ac:dyDescent="0.25">
      <c r="A37" s="17" t="s">
        <v>54</v>
      </c>
      <c r="B37" s="14">
        <v>0</v>
      </c>
      <c r="C37" s="14"/>
      <c r="D37" s="14">
        <v>-3199</v>
      </c>
      <c r="E37" s="14">
        <v>-1607</v>
      </c>
      <c r="F37" s="14">
        <v>-59</v>
      </c>
      <c r="G37" s="14">
        <v>-3575</v>
      </c>
      <c r="H37" s="14">
        <v>8440</v>
      </c>
      <c r="I37" s="12">
        <f t="shared" si="1"/>
        <v>0</v>
      </c>
    </row>
    <row r="38" spans="1:11" ht="14.25" customHeight="1" x14ac:dyDescent="0.25">
      <c r="A38" s="11" t="s">
        <v>50</v>
      </c>
      <c r="B38" s="12">
        <f>SUM(B26:B37)</f>
        <v>186394</v>
      </c>
      <c r="C38" s="12">
        <f>SUM(C26:C34)</f>
        <v>0</v>
      </c>
      <c r="D38" s="12">
        <f>SUM(D26:D37)</f>
        <v>0</v>
      </c>
      <c r="E38" s="12">
        <f>SUM(E26:E37)</f>
        <v>2700</v>
      </c>
      <c r="F38" s="12" t="s">
        <v>49</v>
      </c>
      <c r="G38" s="12">
        <f>SUM(G26:G37)</f>
        <v>0</v>
      </c>
      <c r="H38" s="12">
        <f>SUM(H26:H37)</f>
        <v>0</v>
      </c>
      <c r="I38" s="12">
        <f>SUM(B38:H38)</f>
        <v>189094</v>
      </c>
      <c r="J38" s="31">
        <v>195134</v>
      </c>
      <c r="K38" s="32">
        <f>I38-J38</f>
        <v>-6040</v>
      </c>
    </row>
    <row r="39" spans="1:11" ht="14.25" hidden="1" customHeight="1" x14ac:dyDescent="0.25">
      <c r="A39" s="13" t="s">
        <v>15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f>SUM(B39:H39)</f>
        <v>0</v>
      </c>
    </row>
    <row r="40" spans="1:11" ht="14.25" customHeight="1" x14ac:dyDescent="0.25">
      <c r="A40" s="18" t="s">
        <v>23</v>
      </c>
      <c r="B40" s="12">
        <f t="shared" ref="B40:C40" si="2">+B28+B29+B30+B31+B32+B33+B34</f>
        <v>0</v>
      </c>
      <c r="C40" s="12">
        <f t="shared" si="2"/>
        <v>0</v>
      </c>
      <c r="D40" s="12">
        <f>+D28+D29+D30+D31+D32+D33+D34+D35+D36+D37</f>
        <v>0</v>
      </c>
      <c r="E40" s="12">
        <f>+E28+E29+E30+E31+E32+E33+E34+E35+E36+E37</f>
        <v>-1607</v>
      </c>
      <c r="F40" s="12">
        <f>+F28+F29+F30+F31+F32+F33+F34+F35+F36+F37</f>
        <v>-909</v>
      </c>
      <c r="G40" s="12">
        <f>+G28+G29+G30+G31+G32+G33+G34+G35+G36+G37</f>
        <v>-3575</v>
      </c>
      <c r="H40" s="12">
        <f>+H28+H29+H30+H31+H32+H33+H34+H35+H36+H37</f>
        <v>0</v>
      </c>
      <c r="I40" s="12">
        <f>+I28+I29+I31+I32+I33+I34+I35+I36+I37</f>
        <v>-6091</v>
      </c>
    </row>
    <row r="41" spans="1:11" ht="14.25" customHeight="1" x14ac:dyDescent="0.25">
      <c r="A41" s="21"/>
      <c r="B41" s="21"/>
      <c r="C41" s="21"/>
      <c r="D41" s="21"/>
      <c r="E41" s="21"/>
      <c r="F41" s="21"/>
      <c r="G41" s="71"/>
      <c r="H41" s="71"/>
      <c r="I41" s="71"/>
    </row>
    <row r="42" spans="1:11" ht="14.25" customHeight="1" x14ac:dyDescent="0.25">
      <c r="A42" s="22" t="s">
        <v>24</v>
      </c>
      <c r="B42" s="21"/>
      <c r="C42" s="21"/>
      <c r="D42" s="21"/>
      <c r="E42" s="21"/>
      <c r="F42" s="21"/>
      <c r="G42" s="72" t="s">
        <v>36</v>
      </c>
      <c r="H42" s="72"/>
      <c r="I42" s="23"/>
    </row>
    <row r="43" spans="1:11" ht="14.25" customHeight="1" x14ac:dyDescent="0.25">
      <c r="A43" s="23"/>
      <c r="B43" s="21"/>
      <c r="C43" s="21"/>
      <c r="D43" s="21"/>
      <c r="E43" s="21"/>
      <c r="F43" s="21"/>
      <c r="G43" s="72"/>
      <c r="H43" s="72"/>
      <c r="I43" s="23"/>
    </row>
    <row r="44" spans="1:11" ht="14.25" customHeight="1" x14ac:dyDescent="0.25">
      <c r="A44" s="2"/>
      <c r="B44" s="2"/>
      <c r="C44" s="2"/>
      <c r="D44" s="2"/>
      <c r="E44" s="2"/>
      <c r="F44" s="2"/>
      <c r="G44" s="72"/>
      <c r="H44" s="72"/>
      <c r="I44" s="21"/>
    </row>
    <row r="45" spans="1:11" ht="14.25" customHeight="1" x14ac:dyDescent="0.25">
      <c r="A45" s="24" t="s">
        <v>37</v>
      </c>
      <c r="B45" s="2"/>
      <c r="C45" s="2"/>
      <c r="D45" s="2"/>
      <c r="E45" s="2"/>
      <c r="F45" s="60" t="s">
        <v>25</v>
      </c>
      <c r="G45" s="60"/>
      <c r="H45" s="60"/>
      <c r="I45" s="60"/>
    </row>
    <row r="46" spans="1:11" ht="14.25" customHeight="1" x14ac:dyDescent="0.25">
      <c r="A46" s="25" t="s">
        <v>26</v>
      </c>
      <c r="B46" s="2"/>
      <c r="C46" s="2"/>
      <c r="D46" s="2"/>
      <c r="E46" s="2"/>
      <c r="F46" s="60" t="s">
        <v>27</v>
      </c>
      <c r="G46" s="60"/>
      <c r="H46" s="60"/>
      <c r="I46" s="60"/>
    </row>
    <row r="47" spans="1:11" ht="14.25" customHeight="1" x14ac:dyDescent="0.25">
      <c r="A47" s="25"/>
      <c r="B47" s="2"/>
      <c r="C47" s="2"/>
      <c r="D47" s="2"/>
      <c r="E47" s="2"/>
      <c r="F47" s="62"/>
      <c r="G47" s="62"/>
      <c r="H47" s="62"/>
      <c r="I47" s="62"/>
    </row>
    <row r="48" spans="1:11" ht="14.25" customHeight="1" x14ac:dyDescent="0.25">
      <c r="A48" s="25"/>
      <c r="B48" s="2"/>
      <c r="C48" s="2"/>
      <c r="D48" s="2"/>
      <c r="E48" s="2"/>
      <c r="F48" s="2"/>
      <c r="G48" s="26"/>
      <c r="H48" s="2"/>
      <c r="I48" s="2"/>
    </row>
    <row r="49" spans="1:9" ht="14.25" customHeight="1" x14ac:dyDescent="0.25">
      <c r="A49" s="24" t="s">
        <v>43</v>
      </c>
      <c r="B49" s="2"/>
      <c r="C49" s="2"/>
      <c r="D49" s="2"/>
      <c r="E49" s="2"/>
      <c r="F49" s="62" t="s">
        <v>28</v>
      </c>
      <c r="G49" s="62"/>
      <c r="H49" s="62"/>
      <c r="I49" s="62"/>
    </row>
    <row r="50" spans="1:9" ht="14.25" customHeight="1" x14ac:dyDescent="0.25">
      <c r="A50" s="25" t="s">
        <v>29</v>
      </c>
      <c r="B50" s="2"/>
      <c r="C50" s="2"/>
      <c r="D50" s="2"/>
      <c r="E50" s="2"/>
      <c r="F50" s="2"/>
      <c r="G50" s="2"/>
      <c r="H50" s="2"/>
      <c r="I50" s="2"/>
    </row>
    <row r="51" spans="1:9" ht="14.25" customHeight="1" x14ac:dyDescent="0.25">
      <c r="A51" s="25"/>
      <c r="B51" s="2"/>
      <c r="C51" s="2"/>
      <c r="D51" s="2"/>
      <c r="E51" s="2"/>
      <c r="F51" s="60" t="s">
        <v>38</v>
      </c>
      <c r="G51" s="60"/>
      <c r="H51" s="60"/>
      <c r="I51" s="60"/>
    </row>
    <row r="52" spans="1:9" ht="14.25" customHeight="1" x14ac:dyDescent="0.25">
      <c r="A52" s="24" t="s">
        <v>44</v>
      </c>
      <c r="B52" s="2"/>
      <c r="C52" s="2"/>
      <c r="D52" s="2"/>
      <c r="E52" s="2"/>
      <c r="F52" s="2"/>
      <c r="G52" s="2"/>
      <c r="H52" s="2"/>
      <c r="I52" s="27" t="s">
        <v>30</v>
      </c>
    </row>
    <row r="53" spans="1:9" ht="14.25" customHeight="1" x14ac:dyDescent="0.25">
      <c r="A53" s="25" t="s">
        <v>56</v>
      </c>
      <c r="B53" s="2"/>
      <c r="C53" s="2"/>
      <c r="D53" s="2"/>
      <c r="E53" s="2"/>
      <c r="F53" s="60" t="s">
        <v>39</v>
      </c>
      <c r="G53" s="60"/>
      <c r="H53" s="60"/>
      <c r="I53" s="60"/>
    </row>
    <row r="54" spans="1:9" ht="14.25" customHeight="1" x14ac:dyDescent="0.25">
      <c r="A54" s="24"/>
      <c r="B54" s="2"/>
      <c r="C54" s="2"/>
      <c r="D54" s="2"/>
      <c r="E54" s="2"/>
      <c r="F54" s="2"/>
      <c r="G54" s="2"/>
      <c r="H54" s="2"/>
      <c r="I54" s="2"/>
    </row>
    <row r="55" spans="1:9" ht="14.25" customHeight="1" x14ac:dyDescent="0.25">
      <c r="A55" s="2"/>
      <c r="B55" s="2"/>
      <c r="C55" s="2"/>
      <c r="D55" s="2"/>
      <c r="E55" s="2"/>
      <c r="F55" s="60" t="s">
        <v>40</v>
      </c>
      <c r="G55" s="60"/>
      <c r="H55" s="60"/>
      <c r="I55" s="60"/>
    </row>
    <row r="56" spans="1:9" ht="11.25" customHeight="1" x14ac:dyDescent="0.25">
      <c r="A56" s="2"/>
      <c r="B56" s="2"/>
      <c r="C56" s="2"/>
      <c r="D56" s="2"/>
      <c r="E56" s="2"/>
      <c r="F56" s="2"/>
      <c r="G56" s="2"/>
      <c r="H56" s="2"/>
      <c r="I56" s="2"/>
    </row>
    <row r="57" spans="1:9" ht="13.5" customHeight="1" x14ac:dyDescent="0.25">
      <c r="A57" s="61" t="s">
        <v>31</v>
      </c>
      <c r="B57" s="61"/>
      <c r="C57" s="61"/>
      <c r="D57" s="61"/>
      <c r="E57" s="61"/>
      <c r="F57" s="61"/>
      <c r="G57" s="61"/>
      <c r="H57" s="61"/>
      <c r="I57" s="61"/>
    </row>
    <row r="58" spans="1:9" ht="10.5" customHeight="1" x14ac:dyDescent="0.25">
      <c r="A58" s="24"/>
      <c r="B58" s="24"/>
      <c r="C58" s="24"/>
      <c r="D58" s="24"/>
      <c r="E58" s="24"/>
      <c r="F58" s="24"/>
      <c r="G58" s="24"/>
      <c r="H58" s="24"/>
      <c r="I58" s="24"/>
    </row>
    <row r="59" spans="1:9" ht="14.25" customHeight="1" x14ac:dyDescent="0.25">
      <c r="A59" s="62" t="s">
        <v>45</v>
      </c>
      <c r="B59" s="60"/>
      <c r="C59" s="2"/>
      <c r="D59" s="60" t="s">
        <v>42</v>
      </c>
      <c r="E59" s="60"/>
      <c r="F59" s="60"/>
      <c r="G59" s="60"/>
      <c r="H59" s="60"/>
      <c r="I59" s="60"/>
    </row>
    <row r="60" spans="1:9" ht="14.25" customHeight="1" x14ac:dyDescent="0.2">
      <c r="A60" s="24"/>
      <c r="B60" s="25"/>
      <c r="C60" s="2"/>
      <c r="D60" s="28"/>
      <c r="E60" s="28"/>
      <c r="F60" s="28"/>
      <c r="G60" s="28"/>
      <c r="H60" s="28"/>
      <c r="I60" s="28"/>
    </row>
    <row r="61" spans="1:9" ht="19.5" customHeight="1" x14ac:dyDescent="0.25">
      <c r="A61" s="60" t="s">
        <v>41</v>
      </c>
      <c r="B61" s="60"/>
      <c r="C61" s="2"/>
      <c r="D61" s="60" t="s">
        <v>47</v>
      </c>
      <c r="E61" s="60"/>
      <c r="F61" s="60"/>
      <c r="G61" s="60"/>
      <c r="H61" s="60"/>
      <c r="I61" s="60"/>
    </row>
    <row r="62" spans="1:9" ht="19.5" customHeight="1" x14ac:dyDescent="0.2">
      <c r="A62" s="25"/>
      <c r="B62" s="25"/>
      <c r="C62" s="2"/>
      <c r="D62" s="28"/>
      <c r="E62" s="28"/>
      <c r="F62" s="28"/>
      <c r="G62" s="28"/>
      <c r="H62" s="28"/>
      <c r="I62" s="28"/>
    </row>
    <row r="63" spans="1:9" ht="19.5" customHeight="1" x14ac:dyDescent="0.25">
      <c r="A63" s="62" t="s">
        <v>46</v>
      </c>
      <c r="B63" s="60"/>
      <c r="C63" s="2"/>
      <c r="D63" s="60" t="s">
        <v>48</v>
      </c>
      <c r="E63" s="60"/>
      <c r="F63" s="60"/>
      <c r="G63" s="60"/>
      <c r="H63" s="60"/>
      <c r="I63" s="60"/>
    </row>
    <row r="64" spans="1:9" ht="20.25" customHeight="1" x14ac:dyDescent="0.25">
      <c r="A64" s="60"/>
      <c r="B64" s="60"/>
      <c r="C64" s="2"/>
      <c r="D64" s="2"/>
      <c r="E64" s="2"/>
      <c r="F64" s="63" t="s">
        <v>55</v>
      </c>
      <c r="G64" s="63"/>
      <c r="H64" s="63"/>
      <c r="I64" s="63"/>
    </row>
    <row r="65" spans="1:4" ht="14.25" customHeight="1" x14ac:dyDescent="0.25">
      <c r="A65" s="29"/>
      <c r="B65" s="29"/>
      <c r="C65" s="30"/>
      <c r="D65" s="30"/>
    </row>
  </sheetData>
  <mergeCells count="28">
    <mergeCell ref="G41:I41"/>
    <mergeCell ref="F45:I45"/>
    <mergeCell ref="F46:I46"/>
    <mergeCell ref="A63:B63"/>
    <mergeCell ref="D63:I63"/>
    <mergeCell ref="G42:H44"/>
    <mergeCell ref="F47:I47"/>
    <mergeCell ref="F49:I49"/>
    <mergeCell ref="F51:I51"/>
    <mergeCell ref="B3:F3"/>
    <mergeCell ref="A5:I5"/>
    <mergeCell ref="A6:I6"/>
    <mergeCell ref="A7:E7"/>
    <mergeCell ref="A10:A11"/>
    <mergeCell ref="B10:B11"/>
    <mergeCell ref="C10:C11"/>
    <mergeCell ref="D10:D11"/>
    <mergeCell ref="H10:H11"/>
    <mergeCell ref="I10:I11"/>
    <mergeCell ref="A64:B64"/>
    <mergeCell ref="F53:I53"/>
    <mergeCell ref="F55:I55"/>
    <mergeCell ref="A57:I57"/>
    <mergeCell ref="A59:B59"/>
    <mergeCell ref="D59:I59"/>
    <mergeCell ref="A61:B61"/>
    <mergeCell ref="D61:I61"/>
    <mergeCell ref="F64:I64"/>
  </mergeCells>
  <pageMargins left="0.51181102362204722" right="0.51181102362204722" top="0.78740157480314965" bottom="0.78740157480314965" header="0.31496062992125984" footer="0.31496062992125984"/>
  <pageSetup paperSize="9" scale="5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136F4-F405-4798-9804-6185CF42A077}">
  <dimension ref="A3:K65"/>
  <sheetViews>
    <sheetView zoomScaleNormal="100" workbookViewId="0">
      <selection activeCell="F40" sqref="F40"/>
    </sheetView>
  </sheetViews>
  <sheetFormatPr defaultColWidth="14" defaultRowHeight="14.25" customHeight="1" x14ac:dyDescent="0.25"/>
  <cols>
    <col min="1" max="1" width="36.85546875" style="1" customWidth="1"/>
    <col min="2" max="2" width="17.85546875" style="1" customWidth="1"/>
    <col min="3" max="3" width="17.85546875" style="1" hidden="1" customWidth="1"/>
    <col min="4" max="9" width="17.85546875" style="1" customWidth="1"/>
    <col min="10" max="256" width="14" style="1"/>
    <col min="257" max="257" width="36.85546875" style="1" customWidth="1"/>
    <col min="258" max="258" width="17.85546875" style="1" customWidth="1"/>
    <col min="259" max="259" width="0" style="1" hidden="1" customWidth="1"/>
    <col min="260" max="265" width="17.85546875" style="1" customWidth="1"/>
    <col min="266" max="512" width="14" style="1"/>
    <col min="513" max="513" width="36.85546875" style="1" customWidth="1"/>
    <col min="514" max="514" width="17.85546875" style="1" customWidth="1"/>
    <col min="515" max="515" width="0" style="1" hidden="1" customWidth="1"/>
    <col min="516" max="521" width="17.85546875" style="1" customWidth="1"/>
    <col min="522" max="768" width="14" style="1"/>
    <col min="769" max="769" width="36.85546875" style="1" customWidth="1"/>
    <col min="770" max="770" width="17.85546875" style="1" customWidth="1"/>
    <col min="771" max="771" width="0" style="1" hidden="1" customWidth="1"/>
    <col min="772" max="777" width="17.85546875" style="1" customWidth="1"/>
    <col min="778" max="1024" width="14" style="1"/>
    <col min="1025" max="1025" width="36.85546875" style="1" customWidth="1"/>
    <col min="1026" max="1026" width="17.85546875" style="1" customWidth="1"/>
    <col min="1027" max="1027" width="0" style="1" hidden="1" customWidth="1"/>
    <col min="1028" max="1033" width="17.85546875" style="1" customWidth="1"/>
    <col min="1034" max="1280" width="14" style="1"/>
    <col min="1281" max="1281" width="36.85546875" style="1" customWidth="1"/>
    <col min="1282" max="1282" width="17.85546875" style="1" customWidth="1"/>
    <col min="1283" max="1283" width="0" style="1" hidden="1" customWidth="1"/>
    <col min="1284" max="1289" width="17.85546875" style="1" customWidth="1"/>
    <col min="1290" max="1536" width="14" style="1"/>
    <col min="1537" max="1537" width="36.85546875" style="1" customWidth="1"/>
    <col min="1538" max="1538" width="17.85546875" style="1" customWidth="1"/>
    <col min="1539" max="1539" width="0" style="1" hidden="1" customWidth="1"/>
    <col min="1540" max="1545" width="17.85546875" style="1" customWidth="1"/>
    <col min="1546" max="1792" width="14" style="1"/>
    <col min="1793" max="1793" width="36.85546875" style="1" customWidth="1"/>
    <col min="1794" max="1794" width="17.85546875" style="1" customWidth="1"/>
    <col min="1795" max="1795" width="0" style="1" hidden="1" customWidth="1"/>
    <col min="1796" max="1801" width="17.85546875" style="1" customWidth="1"/>
    <col min="1802" max="2048" width="14" style="1"/>
    <col min="2049" max="2049" width="36.85546875" style="1" customWidth="1"/>
    <col min="2050" max="2050" width="17.85546875" style="1" customWidth="1"/>
    <col min="2051" max="2051" width="0" style="1" hidden="1" customWidth="1"/>
    <col min="2052" max="2057" width="17.85546875" style="1" customWidth="1"/>
    <col min="2058" max="2304" width="14" style="1"/>
    <col min="2305" max="2305" width="36.85546875" style="1" customWidth="1"/>
    <col min="2306" max="2306" width="17.85546875" style="1" customWidth="1"/>
    <col min="2307" max="2307" width="0" style="1" hidden="1" customWidth="1"/>
    <col min="2308" max="2313" width="17.85546875" style="1" customWidth="1"/>
    <col min="2314" max="2560" width="14" style="1"/>
    <col min="2561" max="2561" width="36.85546875" style="1" customWidth="1"/>
    <col min="2562" max="2562" width="17.85546875" style="1" customWidth="1"/>
    <col min="2563" max="2563" width="0" style="1" hidden="1" customWidth="1"/>
    <col min="2564" max="2569" width="17.85546875" style="1" customWidth="1"/>
    <col min="2570" max="2816" width="14" style="1"/>
    <col min="2817" max="2817" width="36.85546875" style="1" customWidth="1"/>
    <col min="2818" max="2818" width="17.85546875" style="1" customWidth="1"/>
    <col min="2819" max="2819" width="0" style="1" hidden="1" customWidth="1"/>
    <col min="2820" max="2825" width="17.85546875" style="1" customWidth="1"/>
    <col min="2826" max="3072" width="14" style="1"/>
    <col min="3073" max="3073" width="36.85546875" style="1" customWidth="1"/>
    <col min="3074" max="3074" width="17.85546875" style="1" customWidth="1"/>
    <col min="3075" max="3075" width="0" style="1" hidden="1" customWidth="1"/>
    <col min="3076" max="3081" width="17.85546875" style="1" customWidth="1"/>
    <col min="3082" max="3328" width="14" style="1"/>
    <col min="3329" max="3329" width="36.85546875" style="1" customWidth="1"/>
    <col min="3330" max="3330" width="17.85546875" style="1" customWidth="1"/>
    <col min="3331" max="3331" width="0" style="1" hidden="1" customWidth="1"/>
    <col min="3332" max="3337" width="17.85546875" style="1" customWidth="1"/>
    <col min="3338" max="3584" width="14" style="1"/>
    <col min="3585" max="3585" width="36.85546875" style="1" customWidth="1"/>
    <col min="3586" max="3586" width="17.85546875" style="1" customWidth="1"/>
    <col min="3587" max="3587" width="0" style="1" hidden="1" customWidth="1"/>
    <col min="3588" max="3593" width="17.85546875" style="1" customWidth="1"/>
    <col min="3594" max="3840" width="14" style="1"/>
    <col min="3841" max="3841" width="36.85546875" style="1" customWidth="1"/>
    <col min="3842" max="3842" width="17.85546875" style="1" customWidth="1"/>
    <col min="3843" max="3843" width="0" style="1" hidden="1" customWidth="1"/>
    <col min="3844" max="3849" width="17.85546875" style="1" customWidth="1"/>
    <col min="3850" max="4096" width="14" style="1"/>
    <col min="4097" max="4097" width="36.85546875" style="1" customWidth="1"/>
    <col min="4098" max="4098" width="17.85546875" style="1" customWidth="1"/>
    <col min="4099" max="4099" width="0" style="1" hidden="1" customWidth="1"/>
    <col min="4100" max="4105" width="17.85546875" style="1" customWidth="1"/>
    <col min="4106" max="4352" width="14" style="1"/>
    <col min="4353" max="4353" width="36.85546875" style="1" customWidth="1"/>
    <col min="4354" max="4354" width="17.85546875" style="1" customWidth="1"/>
    <col min="4355" max="4355" width="0" style="1" hidden="1" customWidth="1"/>
    <col min="4356" max="4361" width="17.85546875" style="1" customWidth="1"/>
    <col min="4362" max="4608" width="14" style="1"/>
    <col min="4609" max="4609" width="36.85546875" style="1" customWidth="1"/>
    <col min="4610" max="4610" width="17.85546875" style="1" customWidth="1"/>
    <col min="4611" max="4611" width="0" style="1" hidden="1" customWidth="1"/>
    <col min="4612" max="4617" width="17.85546875" style="1" customWidth="1"/>
    <col min="4618" max="4864" width="14" style="1"/>
    <col min="4865" max="4865" width="36.85546875" style="1" customWidth="1"/>
    <col min="4866" max="4866" width="17.85546875" style="1" customWidth="1"/>
    <col min="4867" max="4867" width="0" style="1" hidden="1" customWidth="1"/>
    <col min="4868" max="4873" width="17.85546875" style="1" customWidth="1"/>
    <col min="4874" max="5120" width="14" style="1"/>
    <col min="5121" max="5121" width="36.85546875" style="1" customWidth="1"/>
    <col min="5122" max="5122" width="17.85546875" style="1" customWidth="1"/>
    <col min="5123" max="5123" width="0" style="1" hidden="1" customWidth="1"/>
    <col min="5124" max="5129" width="17.85546875" style="1" customWidth="1"/>
    <col min="5130" max="5376" width="14" style="1"/>
    <col min="5377" max="5377" width="36.85546875" style="1" customWidth="1"/>
    <col min="5378" max="5378" width="17.85546875" style="1" customWidth="1"/>
    <col min="5379" max="5379" width="0" style="1" hidden="1" customWidth="1"/>
    <col min="5380" max="5385" width="17.85546875" style="1" customWidth="1"/>
    <col min="5386" max="5632" width="14" style="1"/>
    <col min="5633" max="5633" width="36.85546875" style="1" customWidth="1"/>
    <col min="5634" max="5634" width="17.85546875" style="1" customWidth="1"/>
    <col min="5635" max="5635" width="0" style="1" hidden="1" customWidth="1"/>
    <col min="5636" max="5641" width="17.85546875" style="1" customWidth="1"/>
    <col min="5642" max="5888" width="14" style="1"/>
    <col min="5889" max="5889" width="36.85546875" style="1" customWidth="1"/>
    <col min="5890" max="5890" width="17.85546875" style="1" customWidth="1"/>
    <col min="5891" max="5891" width="0" style="1" hidden="1" customWidth="1"/>
    <col min="5892" max="5897" width="17.85546875" style="1" customWidth="1"/>
    <col min="5898" max="6144" width="14" style="1"/>
    <col min="6145" max="6145" width="36.85546875" style="1" customWidth="1"/>
    <col min="6146" max="6146" width="17.85546875" style="1" customWidth="1"/>
    <col min="6147" max="6147" width="0" style="1" hidden="1" customWidth="1"/>
    <col min="6148" max="6153" width="17.85546875" style="1" customWidth="1"/>
    <col min="6154" max="6400" width="14" style="1"/>
    <col min="6401" max="6401" width="36.85546875" style="1" customWidth="1"/>
    <col min="6402" max="6402" width="17.85546875" style="1" customWidth="1"/>
    <col min="6403" max="6403" width="0" style="1" hidden="1" customWidth="1"/>
    <col min="6404" max="6409" width="17.85546875" style="1" customWidth="1"/>
    <col min="6410" max="6656" width="14" style="1"/>
    <col min="6657" max="6657" width="36.85546875" style="1" customWidth="1"/>
    <col min="6658" max="6658" width="17.85546875" style="1" customWidth="1"/>
    <col min="6659" max="6659" width="0" style="1" hidden="1" customWidth="1"/>
    <col min="6660" max="6665" width="17.85546875" style="1" customWidth="1"/>
    <col min="6666" max="6912" width="14" style="1"/>
    <col min="6913" max="6913" width="36.85546875" style="1" customWidth="1"/>
    <col min="6914" max="6914" width="17.85546875" style="1" customWidth="1"/>
    <col min="6915" max="6915" width="0" style="1" hidden="1" customWidth="1"/>
    <col min="6916" max="6921" width="17.85546875" style="1" customWidth="1"/>
    <col min="6922" max="7168" width="14" style="1"/>
    <col min="7169" max="7169" width="36.85546875" style="1" customWidth="1"/>
    <col min="7170" max="7170" width="17.85546875" style="1" customWidth="1"/>
    <col min="7171" max="7171" width="0" style="1" hidden="1" customWidth="1"/>
    <col min="7172" max="7177" width="17.85546875" style="1" customWidth="1"/>
    <col min="7178" max="7424" width="14" style="1"/>
    <col min="7425" max="7425" width="36.85546875" style="1" customWidth="1"/>
    <col min="7426" max="7426" width="17.85546875" style="1" customWidth="1"/>
    <col min="7427" max="7427" width="0" style="1" hidden="1" customWidth="1"/>
    <col min="7428" max="7433" width="17.85546875" style="1" customWidth="1"/>
    <col min="7434" max="7680" width="14" style="1"/>
    <col min="7681" max="7681" width="36.85546875" style="1" customWidth="1"/>
    <col min="7682" max="7682" width="17.85546875" style="1" customWidth="1"/>
    <col min="7683" max="7683" width="0" style="1" hidden="1" customWidth="1"/>
    <col min="7684" max="7689" width="17.85546875" style="1" customWidth="1"/>
    <col min="7690" max="7936" width="14" style="1"/>
    <col min="7937" max="7937" width="36.85546875" style="1" customWidth="1"/>
    <col min="7938" max="7938" width="17.85546875" style="1" customWidth="1"/>
    <col min="7939" max="7939" width="0" style="1" hidden="1" customWidth="1"/>
    <col min="7940" max="7945" width="17.85546875" style="1" customWidth="1"/>
    <col min="7946" max="8192" width="14" style="1"/>
    <col min="8193" max="8193" width="36.85546875" style="1" customWidth="1"/>
    <col min="8194" max="8194" width="17.85546875" style="1" customWidth="1"/>
    <col min="8195" max="8195" width="0" style="1" hidden="1" customWidth="1"/>
    <col min="8196" max="8201" width="17.85546875" style="1" customWidth="1"/>
    <col min="8202" max="8448" width="14" style="1"/>
    <col min="8449" max="8449" width="36.85546875" style="1" customWidth="1"/>
    <col min="8450" max="8450" width="17.85546875" style="1" customWidth="1"/>
    <col min="8451" max="8451" width="0" style="1" hidden="1" customWidth="1"/>
    <col min="8452" max="8457" width="17.85546875" style="1" customWidth="1"/>
    <col min="8458" max="8704" width="14" style="1"/>
    <col min="8705" max="8705" width="36.85546875" style="1" customWidth="1"/>
    <col min="8706" max="8706" width="17.85546875" style="1" customWidth="1"/>
    <col min="8707" max="8707" width="0" style="1" hidden="1" customWidth="1"/>
    <col min="8708" max="8713" width="17.85546875" style="1" customWidth="1"/>
    <col min="8714" max="8960" width="14" style="1"/>
    <col min="8961" max="8961" width="36.85546875" style="1" customWidth="1"/>
    <col min="8962" max="8962" width="17.85546875" style="1" customWidth="1"/>
    <col min="8963" max="8963" width="0" style="1" hidden="1" customWidth="1"/>
    <col min="8964" max="8969" width="17.85546875" style="1" customWidth="1"/>
    <col min="8970" max="9216" width="14" style="1"/>
    <col min="9217" max="9217" width="36.85546875" style="1" customWidth="1"/>
    <col min="9218" max="9218" width="17.85546875" style="1" customWidth="1"/>
    <col min="9219" max="9219" width="0" style="1" hidden="1" customWidth="1"/>
    <col min="9220" max="9225" width="17.85546875" style="1" customWidth="1"/>
    <col min="9226" max="9472" width="14" style="1"/>
    <col min="9473" max="9473" width="36.85546875" style="1" customWidth="1"/>
    <col min="9474" max="9474" width="17.85546875" style="1" customWidth="1"/>
    <col min="9475" max="9475" width="0" style="1" hidden="1" customWidth="1"/>
    <col min="9476" max="9481" width="17.85546875" style="1" customWidth="1"/>
    <col min="9482" max="9728" width="14" style="1"/>
    <col min="9729" max="9729" width="36.85546875" style="1" customWidth="1"/>
    <col min="9730" max="9730" width="17.85546875" style="1" customWidth="1"/>
    <col min="9731" max="9731" width="0" style="1" hidden="1" customWidth="1"/>
    <col min="9732" max="9737" width="17.85546875" style="1" customWidth="1"/>
    <col min="9738" max="9984" width="14" style="1"/>
    <col min="9985" max="9985" width="36.85546875" style="1" customWidth="1"/>
    <col min="9986" max="9986" width="17.85546875" style="1" customWidth="1"/>
    <col min="9987" max="9987" width="0" style="1" hidden="1" customWidth="1"/>
    <col min="9988" max="9993" width="17.85546875" style="1" customWidth="1"/>
    <col min="9994" max="10240" width="14" style="1"/>
    <col min="10241" max="10241" width="36.85546875" style="1" customWidth="1"/>
    <col min="10242" max="10242" width="17.85546875" style="1" customWidth="1"/>
    <col min="10243" max="10243" width="0" style="1" hidden="1" customWidth="1"/>
    <col min="10244" max="10249" width="17.85546875" style="1" customWidth="1"/>
    <col min="10250" max="10496" width="14" style="1"/>
    <col min="10497" max="10497" width="36.85546875" style="1" customWidth="1"/>
    <col min="10498" max="10498" width="17.85546875" style="1" customWidth="1"/>
    <col min="10499" max="10499" width="0" style="1" hidden="1" customWidth="1"/>
    <col min="10500" max="10505" width="17.85546875" style="1" customWidth="1"/>
    <col min="10506" max="10752" width="14" style="1"/>
    <col min="10753" max="10753" width="36.85546875" style="1" customWidth="1"/>
    <col min="10754" max="10754" width="17.85546875" style="1" customWidth="1"/>
    <col min="10755" max="10755" width="0" style="1" hidden="1" customWidth="1"/>
    <col min="10756" max="10761" width="17.85546875" style="1" customWidth="1"/>
    <col min="10762" max="11008" width="14" style="1"/>
    <col min="11009" max="11009" width="36.85546875" style="1" customWidth="1"/>
    <col min="11010" max="11010" width="17.85546875" style="1" customWidth="1"/>
    <col min="11011" max="11011" width="0" style="1" hidden="1" customWidth="1"/>
    <col min="11012" max="11017" width="17.85546875" style="1" customWidth="1"/>
    <col min="11018" max="11264" width="14" style="1"/>
    <col min="11265" max="11265" width="36.85546875" style="1" customWidth="1"/>
    <col min="11266" max="11266" width="17.85546875" style="1" customWidth="1"/>
    <col min="11267" max="11267" width="0" style="1" hidden="1" customWidth="1"/>
    <col min="11268" max="11273" width="17.85546875" style="1" customWidth="1"/>
    <col min="11274" max="11520" width="14" style="1"/>
    <col min="11521" max="11521" width="36.85546875" style="1" customWidth="1"/>
    <col min="11522" max="11522" width="17.85546875" style="1" customWidth="1"/>
    <col min="11523" max="11523" width="0" style="1" hidden="1" customWidth="1"/>
    <col min="11524" max="11529" width="17.85546875" style="1" customWidth="1"/>
    <col min="11530" max="11776" width="14" style="1"/>
    <col min="11777" max="11777" width="36.85546875" style="1" customWidth="1"/>
    <col min="11778" max="11778" width="17.85546875" style="1" customWidth="1"/>
    <col min="11779" max="11779" width="0" style="1" hidden="1" customWidth="1"/>
    <col min="11780" max="11785" width="17.85546875" style="1" customWidth="1"/>
    <col min="11786" max="12032" width="14" style="1"/>
    <col min="12033" max="12033" width="36.85546875" style="1" customWidth="1"/>
    <col min="12034" max="12034" width="17.85546875" style="1" customWidth="1"/>
    <col min="12035" max="12035" width="0" style="1" hidden="1" customWidth="1"/>
    <col min="12036" max="12041" width="17.85546875" style="1" customWidth="1"/>
    <col min="12042" max="12288" width="14" style="1"/>
    <col min="12289" max="12289" width="36.85546875" style="1" customWidth="1"/>
    <col min="12290" max="12290" width="17.85546875" style="1" customWidth="1"/>
    <col min="12291" max="12291" width="0" style="1" hidden="1" customWidth="1"/>
    <col min="12292" max="12297" width="17.85546875" style="1" customWidth="1"/>
    <col min="12298" max="12544" width="14" style="1"/>
    <col min="12545" max="12545" width="36.85546875" style="1" customWidth="1"/>
    <col min="12546" max="12546" width="17.85546875" style="1" customWidth="1"/>
    <col min="12547" max="12547" width="0" style="1" hidden="1" customWidth="1"/>
    <col min="12548" max="12553" width="17.85546875" style="1" customWidth="1"/>
    <col min="12554" max="12800" width="14" style="1"/>
    <col min="12801" max="12801" width="36.85546875" style="1" customWidth="1"/>
    <col min="12802" max="12802" width="17.85546875" style="1" customWidth="1"/>
    <col min="12803" max="12803" width="0" style="1" hidden="1" customWidth="1"/>
    <col min="12804" max="12809" width="17.85546875" style="1" customWidth="1"/>
    <col min="12810" max="13056" width="14" style="1"/>
    <col min="13057" max="13057" width="36.85546875" style="1" customWidth="1"/>
    <col min="13058" max="13058" width="17.85546875" style="1" customWidth="1"/>
    <col min="13059" max="13059" width="0" style="1" hidden="1" customWidth="1"/>
    <col min="13060" max="13065" width="17.85546875" style="1" customWidth="1"/>
    <col min="13066" max="13312" width="14" style="1"/>
    <col min="13313" max="13313" width="36.85546875" style="1" customWidth="1"/>
    <col min="13314" max="13314" width="17.85546875" style="1" customWidth="1"/>
    <col min="13315" max="13315" width="0" style="1" hidden="1" customWidth="1"/>
    <col min="13316" max="13321" width="17.85546875" style="1" customWidth="1"/>
    <col min="13322" max="13568" width="14" style="1"/>
    <col min="13569" max="13569" width="36.85546875" style="1" customWidth="1"/>
    <col min="13570" max="13570" width="17.85546875" style="1" customWidth="1"/>
    <col min="13571" max="13571" width="0" style="1" hidden="1" customWidth="1"/>
    <col min="13572" max="13577" width="17.85546875" style="1" customWidth="1"/>
    <col min="13578" max="13824" width="14" style="1"/>
    <col min="13825" max="13825" width="36.85546875" style="1" customWidth="1"/>
    <col min="13826" max="13826" width="17.85546875" style="1" customWidth="1"/>
    <col min="13827" max="13827" width="0" style="1" hidden="1" customWidth="1"/>
    <col min="13828" max="13833" width="17.85546875" style="1" customWidth="1"/>
    <col min="13834" max="14080" width="14" style="1"/>
    <col min="14081" max="14081" width="36.85546875" style="1" customWidth="1"/>
    <col min="14082" max="14082" width="17.85546875" style="1" customWidth="1"/>
    <col min="14083" max="14083" width="0" style="1" hidden="1" customWidth="1"/>
    <col min="14084" max="14089" width="17.85546875" style="1" customWidth="1"/>
    <col min="14090" max="14336" width="14" style="1"/>
    <col min="14337" max="14337" width="36.85546875" style="1" customWidth="1"/>
    <col min="14338" max="14338" width="17.85546875" style="1" customWidth="1"/>
    <col min="14339" max="14339" width="0" style="1" hidden="1" customWidth="1"/>
    <col min="14340" max="14345" width="17.85546875" style="1" customWidth="1"/>
    <col min="14346" max="14592" width="14" style="1"/>
    <col min="14593" max="14593" width="36.85546875" style="1" customWidth="1"/>
    <col min="14594" max="14594" width="17.85546875" style="1" customWidth="1"/>
    <col min="14595" max="14595" width="0" style="1" hidden="1" customWidth="1"/>
    <col min="14596" max="14601" width="17.85546875" style="1" customWidth="1"/>
    <col min="14602" max="14848" width="14" style="1"/>
    <col min="14849" max="14849" width="36.85546875" style="1" customWidth="1"/>
    <col min="14850" max="14850" width="17.85546875" style="1" customWidth="1"/>
    <col min="14851" max="14851" width="0" style="1" hidden="1" customWidth="1"/>
    <col min="14852" max="14857" width="17.85546875" style="1" customWidth="1"/>
    <col min="14858" max="15104" width="14" style="1"/>
    <col min="15105" max="15105" width="36.85546875" style="1" customWidth="1"/>
    <col min="15106" max="15106" width="17.85546875" style="1" customWidth="1"/>
    <col min="15107" max="15107" width="0" style="1" hidden="1" customWidth="1"/>
    <col min="15108" max="15113" width="17.85546875" style="1" customWidth="1"/>
    <col min="15114" max="15360" width="14" style="1"/>
    <col min="15361" max="15361" width="36.85546875" style="1" customWidth="1"/>
    <col min="15362" max="15362" width="17.85546875" style="1" customWidth="1"/>
    <col min="15363" max="15363" width="0" style="1" hidden="1" customWidth="1"/>
    <col min="15364" max="15369" width="17.85546875" style="1" customWidth="1"/>
    <col min="15370" max="15616" width="14" style="1"/>
    <col min="15617" max="15617" width="36.85546875" style="1" customWidth="1"/>
    <col min="15618" max="15618" width="17.85546875" style="1" customWidth="1"/>
    <col min="15619" max="15619" width="0" style="1" hidden="1" customWidth="1"/>
    <col min="15620" max="15625" width="17.85546875" style="1" customWidth="1"/>
    <col min="15626" max="15872" width="14" style="1"/>
    <col min="15873" max="15873" width="36.85546875" style="1" customWidth="1"/>
    <col min="15874" max="15874" width="17.85546875" style="1" customWidth="1"/>
    <col min="15875" max="15875" width="0" style="1" hidden="1" customWidth="1"/>
    <col min="15876" max="15881" width="17.85546875" style="1" customWidth="1"/>
    <col min="15882" max="16128" width="14" style="1"/>
    <col min="16129" max="16129" width="36.85546875" style="1" customWidth="1"/>
    <col min="16130" max="16130" width="17.85546875" style="1" customWidth="1"/>
    <col min="16131" max="16131" width="0" style="1" hidden="1" customWidth="1"/>
    <col min="16132" max="16137" width="17.85546875" style="1" customWidth="1"/>
    <col min="16138" max="16384" width="14" style="1"/>
  </cols>
  <sheetData>
    <row r="3" spans="1:9" ht="14.25" customHeight="1" x14ac:dyDescent="0.25">
      <c r="B3" s="64" t="s">
        <v>0</v>
      </c>
      <c r="C3" s="64"/>
      <c r="D3" s="64"/>
      <c r="E3" s="64"/>
      <c r="F3" s="64"/>
    </row>
    <row r="4" spans="1:9" ht="9.75" customHeight="1" x14ac:dyDescent="0.25">
      <c r="B4" s="2"/>
    </row>
    <row r="5" spans="1:9" ht="20.25" customHeight="1" x14ac:dyDescent="0.25">
      <c r="A5" s="65" t="s">
        <v>57</v>
      </c>
      <c r="B5" s="65"/>
      <c r="C5" s="65"/>
      <c r="D5" s="65"/>
      <c r="E5" s="65"/>
      <c r="F5" s="65"/>
      <c r="G5" s="65"/>
      <c r="H5" s="65"/>
      <c r="I5" s="65"/>
    </row>
    <row r="6" spans="1:9" ht="14.25" customHeight="1" x14ac:dyDescent="0.25">
      <c r="A6" s="66" t="s">
        <v>1</v>
      </c>
      <c r="B6" s="66"/>
      <c r="C6" s="66"/>
      <c r="D6" s="66"/>
      <c r="E6" s="66"/>
      <c r="F6" s="66"/>
      <c r="G6" s="66"/>
      <c r="H6" s="66"/>
      <c r="I6" s="66"/>
    </row>
    <row r="7" spans="1:9" ht="14.25" customHeight="1" x14ac:dyDescent="0.25">
      <c r="A7" s="67" t="s">
        <v>2</v>
      </c>
      <c r="B7" s="67"/>
      <c r="C7" s="67"/>
      <c r="D7" s="67"/>
      <c r="E7" s="67"/>
      <c r="F7" s="3"/>
      <c r="G7" s="3"/>
      <c r="H7" s="3"/>
      <c r="I7" s="3"/>
    </row>
    <row r="8" spans="1:9" ht="14.25" customHeight="1" x14ac:dyDescent="0.25">
      <c r="A8" s="4" t="s">
        <v>3</v>
      </c>
      <c r="B8" s="5"/>
      <c r="C8" s="5"/>
      <c r="D8" s="5"/>
      <c r="E8" s="5"/>
      <c r="F8" s="5"/>
      <c r="G8" s="5"/>
      <c r="H8" s="4"/>
      <c r="I8" s="4"/>
    </row>
    <row r="9" spans="1:9" ht="9.9499999999999993" customHeight="1" x14ac:dyDescent="0.25">
      <c r="A9" s="6"/>
      <c r="B9" s="7"/>
      <c r="C9" s="7"/>
      <c r="D9" s="7"/>
      <c r="E9" s="7"/>
      <c r="F9" s="7"/>
      <c r="G9" s="7"/>
      <c r="H9" s="6"/>
      <c r="I9" s="8" t="s">
        <v>4</v>
      </c>
    </row>
    <row r="10" spans="1:9" ht="14.25" customHeight="1" x14ac:dyDescent="0.25">
      <c r="A10" s="68" t="s">
        <v>5</v>
      </c>
      <c r="B10" s="69" t="s">
        <v>6</v>
      </c>
      <c r="C10" s="70" t="s">
        <v>7</v>
      </c>
      <c r="D10" s="70" t="s">
        <v>8</v>
      </c>
      <c r="E10" s="9" t="s">
        <v>9</v>
      </c>
      <c r="F10" s="9"/>
      <c r="G10" s="9"/>
      <c r="H10" s="70" t="s">
        <v>10</v>
      </c>
      <c r="I10" s="70" t="s">
        <v>11</v>
      </c>
    </row>
    <row r="11" spans="1:9" ht="30.75" customHeight="1" x14ac:dyDescent="0.25">
      <c r="A11" s="68"/>
      <c r="B11" s="69"/>
      <c r="C11" s="70"/>
      <c r="D11" s="70"/>
      <c r="E11" s="10" t="s">
        <v>12</v>
      </c>
      <c r="F11" s="10" t="s">
        <v>13</v>
      </c>
      <c r="G11" s="10" t="s">
        <v>14</v>
      </c>
      <c r="H11" s="70"/>
      <c r="I11" s="70"/>
    </row>
    <row r="12" spans="1:9" ht="14.25" customHeight="1" x14ac:dyDescent="0.25">
      <c r="A12" s="11" t="s">
        <v>51</v>
      </c>
      <c r="B12" s="12">
        <v>186394</v>
      </c>
      <c r="C12" s="12">
        <f>SUM(C11:C11)</f>
        <v>0</v>
      </c>
      <c r="D12" s="12">
        <v>0</v>
      </c>
      <c r="E12" s="12">
        <v>4307</v>
      </c>
      <c r="F12" s="12">
        <v>909</v>
      </c>
      <c r="G12" s="12">
        <v>3575</v>
      </c>
      <c r="H12" s="12">
        <v>0</v>
      </c>
      <c r="I12" s="12">
        <f>SUM(B12:H12)</f>
        <v>195185</v>
      </c>
    </row>
    <row r="13" spans="1:9" ht="14.25" hidden="1" customHeight="1" x14ac:dyDescent="0.25">
      <c r="A13" s="13" t="s">
        <v>15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2">
        <f t="shared" ref="I13:I22" si="0">SUM(B13:H13)</f>
        <v>0</v>
      </c>
    </row>
    <row r="14" spans="1:9" ht="14.25" hidden="1" customHeight="1" x14ac:dyDescent="0.25">
      <c r="A14" s="13" t="s">
        <v>16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/>
      <c r="H14" s="14">
        <v>0</v>
      </c>
      <c r="I14" s="12">
        <f t="shared" si="0"/>
        <v>0</v>
      </c>
    </row>
    <row r="15" spans="1:9" ht="14.25" customHeight="1" x14ac:dyDescent="0.25">
      <c r="A15" s="13" t="s">
        <v>15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2">
        <f t="shared" si="0"/>
        <v>0</v>
      </c>
    </row>
    <row r="16" spans="1:9" ht="14.25" hidden="1" customHeight="1" x14ac:dyDescent="0.25">
      <c r="A16" s="13" t="s">
        <v>16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/>
      <c r="H16" s="14">
        <v>0</v>
      </c>
      <c r="I16" s="12">
        <f t="shared" si="0"/>
        <v>0</v>
      </c>
    </row>
    <row r="17" spans="1:9" ht="14.25" customHeight="1" x14ac:dyDescent="0.25">
      <c r="A17" s="15" t="s">
        <v>17</v>
      </c>
      <c r="B17" s="14"/>
      <c r="C17" s="14"/>
      <c r="D17" s="14"/>
      <c r="E17" s="14">
        <v>0</v>
      </c>
      <c r="F17" s="14">
        <v>0</v>
      </c>
      <c r="G17" s="14">
        <v>0</v>
      </c>
      <c r="H17" s="14">
        <v>0</v>
      </c>
      <c r="I17" s="12">
        <f t="shared" si="0"/>
        <v>0</v>
      </c>
    </row>
    <row r="18" spans="1:9" ht="14.25" customHeight="1" x14ac:dyDescent="0.25">
      <c r="A18" s="15" t="s">
        <v>18</v>
      </c>
      <c r="B18" s="14">
        <v>0</v>
      </c>
      <c r="C18" s="14"/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2">
        <f t="shared" si="0"/>
        <v>0</v>
      </c>
    </row>
    <row r="19" spans="1:9" ht="14.25" customHeight="1" x14ac:dyDescent="0.25">
      <c r="A19" s="15" t="s">
        <v>19</v>
      </c>
      <c r="B19" s="14">
        <v>0</v>
      </c>
      <c r="C19" s="14"/>
      <c r="D19" s="14">
        <v>850</v>
      </c>
      <c r="E19" s="14">
        <v>0</v>
      </c>
      <c r="F19" s="14">
        <v>-850</v>
      </c>
      <c r="G19" s="14">
        <v>0</v>
      </c>
      <c r="H19" s="14">
        <v>0</v>
      </c>
      <c r="I19" s="12">
        <f t="shared" si="0"/>
        <v>0</v>
      </c>
    </row>
    <row r="20" spans="1:9" ht="14.25" customHeight="1" x14ac:dyDescent="0.25">
      <c r="A20" s="16" t="s">
        <v>20</v>
      </c>
      <c r="B20" s="14">
        <v>0</v>
      </c>
      <c r="C20" s="14">
        <v>0</v>
      </c>
      <c r="D20" s="14">
        <f>-B20</f>
        <v>0</v>
      </c>
      <c r="E20" s="14">
        <v>0</v>
      </c>
      <c r="F20" s="14">
        <v>0</v>
      </c>
      <c r="G20" s="14">
        <v>0</v>
      </c>
      <c r="H20" s="14">
        <v>-8440</v>
      </c>
      <c r="I20" s="12">
        <f t="shared" si="0"/>
        <v>-8440</v>
      </c>
    </row>
    <row r="21" spans="1:9" ht="14.25" customHeight="1" x14ac:dyDescent="0.25">
      <c r="A21" s="17" t="s">
        <v>21</v>
      </c>
      <c r="B21" s="14">
        <v>0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2">
        <f t="shared" si="0"/>
        <v>0</v>
      </c>
    </row>
    <row r="22" spans="1:9" ht="14.25" customHeight="1" x14ac:dyDescent="0.25">
      <c r="A22" s="17" t="s">
        <v>22</v>
      </c>
      <c r="B22" s="14">
        <v>0</v>
      </c>
      <c r="C22" s="14">
        <v>0</v>
      </c>
      <c r="D22" s="14">
        <v>0</v>
      </c>
      <c r="E22" s="14">
        <v>0</v>
      </c>
      <c r="F22" s="14"/>
      <c r="G22" s="14">
        <v>0</v>
      </c>
      <c r="H22" s="14">
        <v>0</v>
      </c>
      <c r="I22" s="12">
        <f t="shared" si="0"/>
        <v>0</v>
      </c>
    </row>
    <row r="23" spans="1:9" ht="14.25" hidden="1" customHeight="1" x14ac:dyDescent="0.25">
      <c r="A23" s="17" t="s">
        <v>35</v>
      </c>
      <c r="B23" s="14">
        <v>0</v>
      </c>
      <c r="C23" s="14"/>
      <c r="D23" s="14">
        <v>0</v>
      </c>
      <c r="E23" s="14">
        <v>0</v>
      </c>
      <c r="F23" s="14"/>
      <c r="G23" s="14">
        <v>0</v>
      </c>
      <c r="H23" s="14">
        <v>0</v>
      </c>
      <c r="I23" s="14">
        <f>SUM(B23:H23)</f>
        <v>0</v>
      </c>
    </row>
    <row r="24" spans="1:9" ht="14.25" customHeight="1" x14ac:dyDescent="0.25">
      <c r="A24" s="17" t="s">
        <v>34</v>
      </c>
      <c r="B24" s="14">
        <v>0</v>
      </c>
      <c r="C24" s="14"/>
      <c r="D24" s="14">
        <v>2349</v>
      </c>
      <c r="E24" s="14">
        <v>0</v>
      </c>
      <c r="F24" s="14">
        <v>0</v>
      </c>
      <c r="G24" s="14">
        <v>0</v>
      </c>
      <c r="H24" s="14">
        <v>0</v>
      </c>
      <c r="I24" s="12">
        <f>I16+I17+I18+I19+I15+I20+I21</f>
        <v>-8440</v>
      </c>
    </row>
    <row r="25" spans="1:9" ht="14.25" customHeight="1" x14ac:dyDescent="0.25">
      <c r="A25" s="17" t="s">
        <v>54</v>
      </c>
      <c r="B25" s="14">
        <v>0</v>
      </c>
      <c r="C25" s="14"/>
      <c r="D25" s="14">
        <v>-3199</v>
      </c>
      <c r="E25" s="14">
        <v>-1607</v>
      </c>
      <c r="F25" s="14">
        <v>-59</v>
      </c>
      <c r="G25" s="14">
        <v>-3575</v>
      </c>
      <c r="H25" s="14">
        <v>8440</v>
      </c>
      <c r="I25" s="20"/>
    </row>
    <row r="26" spans="1:9" ht="14.25" customHeight="1" x14ac:dyDescent="0.25">
      <c r="A26" s="33" t="s">
        <v>50</v>
      </c>
      <c r="B26" s="34">
        <f>B12+B15+B17+B18+B19+B20+B21+B22+B24+B25</f>
        <v>186394</v>
      </c>
      <c r="C26" s="34">
        <f t="shared" ref="C26:I26" si="1">C12+C15+C17+C18+C19+C20+C21+C22+C24+C25</f>
        <v>0</v>
      </c>
      <c r="D26" s="34">
        <f>D12+D15+D17+D18+D19+D20+D21+D22+D24+D25</f>
        <v>0</v>
      </c>
      <c r="E26" s="34">
        <f>E12+E15+E17+E18+E19+E20+E21+E22+E24+E25</f>
        <v>2700</v>
      </c>
      <c r="F26" s="34">
        <f t="shared" si="1"/>
        <v>0</v>
      </c>
      <c r="G26" s="34">
        <f t="shared" si="1"/>
        <v>0</v>
      </c>
      <c r="H26" s="34">
        <f t="shared" si="1"/>
        <v>0</v>
      </c>
      <c r="I26" s="34">
        <f t="shared" si="1"/>
        <v>178305</v>
      </c>
    </row>
    <row r="27" spans="1:9" ht="12.75" x14ac:dyDescent="0.25">
      <c r="A27" s="13" t="s">
        <v>15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2">
        <f t="shared" ref="I27:I37" si="2">SUM(B27:H27)</f>
        <v>0</v>
      </c>
    </row>
    <row r="28" spans="1:9" ht="12.75" x14ac:dyDescent="0.25">
      <c r="A28" s="13" t="s">
        <v>16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/>
      <c r="H28" s="14">
        <v>0</v>
      </c>
      <c r="I28" s="12">
        <f t="shared" si="2"/>
        <v>0</v>
      </c>
    </row>
    <row r="29" spans="1:9" ht="12.75" x14ac:dyDescent="0.25">
      <c r="A29" s="15" t="s">
        <v>17</v>
      </c>
      <c r="B29" s="14"/>
      <c r="C29" s="14"/>
      <c r="D29" s="14"/>
      <c r="E29" s="14">
        <v>0</v>
      </c>
      <c r="F29" s="14">
        <v>0</v>
      </c>
      <c r="G29" s="14">
        <v>0</v>
      </c>
      <c r="H29" s="14">
        <v>0</v>
      </c>
      <c r="I29" s="12">
        <f t="shared" si="2"/>
        <v>0</v>
      </c>
    </row>
    <row r="30" spans="1:9" ht="12.75" x14ac:dyDescent="0.25">
      <c r="A30" s="15" t="s">
        <v>18</v>
      </c>
      <c r="B30" s="14">
        <v>0</v>
      </c>
      <c r="C30" s="14"/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2">
        <f t="shared" si="2"/>
        <v>0</v>
      </c>
    </row>
    <row r="31" spans="1:9" ht="14.25" customHeight="1" x14ac:dyDescent="0.25">
      <c r="A31" s="15" t="s">
        <v>19</v>
      </c>
      <c r="B31" s="14">
        <v>0</v>
      </c>
      <c r="C31" s="14"/>
      <c r="D31" s="14">
        <v>850</v>
      </c>
      <c r="E31" s="14">
        <v>0</v>
      </c>
      <c r="F31" s="14">
        <v>-850</v>
      </c>
      <c r="G31" s="14">
        <v>0</v>
      </c>
      <c r="H31" s="14">
        <v>0</v>
      </c>
      <c r="I31" s="12">
        <f t="shared" si="2"/>
        <v>0</v>
      </c>
    </row>
    <row r="32" spans="1:9" ht="14.25" customHeight="1" x14ac:dyDescent="0.25">
      <c r="A32" s="16" t="s">
        <v>20</v>
      </c>
      <c r="B32" s="14">
        <v>0</v>
      </c>
      <c r="C32" s="14">
        <v>0</v>
      </c>
      <c r="D32" s="14">
        <f>-B32</f>
        <v>0</v>
      </c>
      <c r="E32" s="14">
        <v>0</v>
      </c>
      <c r="F32" s="14">
        <v>0</v>
      </c>
      <c r="G32" s="14">
        <v>0</v>
      </c>
      <c r="H32" s="14">
        <v>-8440</v>
      </c>
      <c r="I32" s="12">
        <f t="shared" si="2"/>
        <v>-8440</v>
      </c>
    </row>
    <row r="33" spans="1:11" ht="14.25" customHeight="1" x14ac:dyDescent="0.25">
      <c r="A33" s="17" t="s">
        <v>21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2">
        <f t="shared" si="2"/>
        <v>0</v>
      </c>
    </row>
    <row r="34" spans="1:11" ht="14.25" customHeight="1" x14ac:dyDescent="0.25">
      <c r="A34" s="17" t="s">
        <v>22</v>
      </c>
      <c r="B34" s="14">
        <v>0</v>
      </c>
      <c r="C34" s="14">
        <v>0</v>
      </c>
      <c r="D34" s="14">
        <v>0</v>
      </c>
      <c r="E34" s="14">
        <v>0</v>
      </c>
      <c r="F34" s="14"/>
      <c r="G34" s="14">
        <v>0</v>
      </c>
      <c r="H34" s="14">
        <v>0</v>
      </c>
      <c r="I34" s="12">
        <f t="shared" si="2"/>
        <v>0</v>
      </c>
    </row>
    <row r="35" spans="1:11" ht="14.25" customHeight="1" x14ac:dyDescent="0.25">
      <c r="A35" s="17" t="s">
        <v>35</v>
      </c>
      <c r="B35" s="14">
        <v>0</v>
      </c>
      <c r="C35" s="14"/>
      <c r="D35" s="14">
        <v>0</v>
      </c>
      <c r="E35" s="14">
        <v>0</v>
      </c>
      <c r="F35" s="14"/>
      <c r="G35" s="14">
        <v>0</v>
      </c>
      <c r="H35" s="14">
        <v>0</v>
      </c>
      <c r="I35" s="12">
        <f t="shared" si="2"/>
        <v>0</v>
      </c>
    </row>
    <row r="36" spans="1:11" ht="14.25" customHeight="1" x14ac:dyDescent="0.25">
      <c r="A36" s="17" t="s">
        <v>34</v>
      </c>
      <c r="B36" s="14">
        <v>0</v>
      </c>
      <c r="C36" s="14"/>
      <c r="D36" s="14">
        <v>2349</v>
      </c>
      <c r="E36" s="14">
        <v>0</v>
      </c>
      <c r="F36" s="14">
        <v>0</v>
      </c>
      <c r="G36" s="14">
        <v>0</v>
      </c>
      <c r="H36" s="14">
        <v>0</v>
      </c>
      <c r="I36" s="12">
        <f t="shared" si="2"/>
        <v>2349</v>
      </c>
    </row>
    <row r="37" spans="1:11" ht="14.25" customHeight="1" x14ac:dyDescent="0.25">
      <c r="A37" s="17" t="s">
        <v>54</v>
      </c>
      <c r="B37" s="14">
        <v>0</v>
      </c>
      <c r="C37" s="14"/>
      <c r="D37" s="14">
        <v>-3199</v>
      </c>
      <c r="E37" s="14">
        <v>-1607</v>
      </c>
      <c r="F37" s="14">
        <v>-59</v>
      </c>
      <c r="G37" s="14">
        <v>-3575</v>
      </c>
      <c r="H37" s="14">
        <v>8440</v>
      </c>
      <c r="I37" s="12">
        <f t="shared" si="2"/>
        <v>0</v>
      </c>
    </row>
    <row r="38" spans="1:11" ht="14.25" customHeight="1" x14ac:dyDescent="0.25">
      <c r="A38" s="11" t="s">
        <v>50</v>
      </c>
      <c r="B38" s="12">
        <f>SUM(B26:B37)</f>
        <v>186394</v>
      </c>
      <c r="C38" s="12">
        <f>SUM(C26:C34)</f>
        <v>0</v>
      </c>
      <c r="D38" s="12">
        <f>SUM(D26:D37)</f>
        <v>0</v>
      </c>
      <c r="E38" s="12">
        <f>SUM(E26:E37)</f>
        <v>1093</v>
      </c>
      <c r="F38" s="12">
        <f>F26+F27+F28+F29+F30+F31+F32+F33+F34+F35+F36+F37</f>
        <v>-909</v>
      </c>
      <c r="G38" s="12">
        <f>SUM(G26:G37)</f>
        <v>-3575</v>
      </c>
      <c r="H38" s="12">
        <f>SUM(H26:H37)</f>
        <v>0</v>
      </c>
      <c r="I38" s="12">
        <f>SUM(B38:H38)</f>
        <v>183003</v>
      </c>
      <c r="J38" s="31">
        <v>195134</v>
      </c>
      <c r="K38" s="32">
        <f>I38-J38</f>
        <v>-12131</v>
      </c>
    </row>
    <row r="39" spans="1:11" ht="14.25" hidden="1" customHeight="1" x14ac:dyDescent="0.25">
      <c r="A39" s="13" t="s">
        <v>15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f>SUM(B39:H39)</f>
        <v>0</v>
      </c>
    </row>
    <row r="40" spans="1:11" ht="14.25" customHeight="1" x14ac:dyDescent="0.25">
      <c r="A40" s="18" t="s">
        <v>23</v>
      </c>
      <c r="B40" s="12">
        <f t="shared" ref="B40:C40" si="3">+B28+B29+B30+B31+B32+B33+B34</f>
        <v>0</v>
      </c>
      <c r="C40" s="12">
        <f t="shared" si="3"/>
        <v>0</v>
      </c>
      <c r="D40" s="12">
        <f>+D28+D29+D30+D31+D32+D33+D34+D35+D36+D37</f>
        <v>0</v>
      </c>
      <c r="E40" s="12">
        <f>+E28+E29+E30+E31+E32+E33+E34+E35+E36+E37</f>
        <v>-1607</v>
      </c>
      <c r="F40" s="12">
        <f>+F28+F29+F30+F31+F32+F33+F34+F35+F36+F37</f>
        <v>-909</v>
      </c>
      <c r="G40" s="12">
        <f>+G28+G29+G30+G31+G32+G33+G34+G35+G36+G37</f>
        <v>-3575</v>
      </c>
      <c r="H40" s="12">
        <f>+H28+H29+H30+H31+H32+H33+H34+H35+H36+H37</f>
        <v>0</v>
      </c>
      <c r="I40" s="12">
        <f>+I28+I29+I31+I32+I33+I34+I35+I36+I37</f>
        <v>-6091</v>
      </c>
    </row>
    <row r="41" spans="1:11" ht="14.25" customHeight="1" x14ac:dyDescent="0.25">
      <c r="A41" s="21"/>
      <c r="B41" s="21"/>
      <c r="C41" s="21"/>
      <c r="D41" s="21"/>
      <c r="E41" s="21"/>
      <c r="F41" s="21"/>
      <c r="G41" s="71"/>
      <c r="H41" s="71"/>
      <c r="I41" s="71"/>
    </row>
    <row r="42" spans="1:11" ht="14.25" customHeight="1" x14ac:dyDescent="0.25">
      <c r="A42" s="22" t="s">
        <v>24</v>
      </c>
      <c r="B42" s="21"/>
      <c r="C42" s="21"/>
      <c r="D42" s="21"/>
      <c r="E42" s="21"/>
      <c r="F42" s="21"/>
      <c r="G42" s="72" t="s">
        <v>36</v>
      </c>
      <c r="H42" s="72"/>
      <c r="I42" s="23"/>
    </row>
    <row r="43" spans="1:11" ht="14.25" customHeight="1" x14ac:dyDescent="0.25">
      <c r="A43" s="23"/>
      <c r="B43" s="21"/>
      <c r="C43" s="21"/>
      <c r="D43" s="21"/>
      <c r="E43" s="21"/>
      <c r="F43" s="21"/>
      <c r="G43" s="72"/>
      <c r="H43" s="72"/>
      <c r="I43" s="23"/>
    </row>
    <row r="44" spans="1:11" ht="14.25" customHeight="1" x14ac:dyDescent="0.25">
      <c r="A44" s="2"/>
      <c r="B44" s="2"/>
      <c r="C44" s="2"/>
      <c r="D44" s="2"/>
      <c r="E44" s="2"/>
      <c r="F44" s="2"/>
      <c r="G44" s="72"/>
      <c r="H44" s="72"/>
      <c r="I44" s="21"/>
    </row>
    <row r="45" spans="1:11" ht="14.25" customHeight="1" x14ac:dyDescent="0.25">
      <c r="A45" s="24" t="s">
        <v>37</v>
      </c>
      <c r="B45" s="2"/>
      <c r="C45" s="2"/>
      <c r="D45" s="2"/>
      <c r="E45" s="2"/>
      <c r="F45" s="60" t="s">
        <v>25</v>
      </c>
      <c r="G45" s="60"/>
      <c r="H45" s="60"/>
      <c r="I45" s="60"/>
    </row>
    <row r="46" spans="1:11" ht="14.25" customHeight="1" x14ac:dyDescent="0.25">
      <c r="A46" s="25" t="s">
        <v>26</v>
      </c>
      <c r="B46" s="2"/>
      <c r="C46" s="2"/>
      <c r="D46" s="2"/>
      <c r="E46" s="2"/>
      <c r="F46" s="60" t="s">
        <v>27</v>
      </c>
      <c r="G46" s="60"/>
      <c r="H46" s="60"/>
      <c r="I46" s="60"/>
    </row>
    <row r="47" spans="1:11" ht="14.25" customHeight="1" x14ac:dyDescent="0.25">
      <c r="A47" s="25"/>
      <c r="B47" s="2"/>
      <c r="C47" s="2"/>
      <c r="D47" s="2"/>
      <c r="E47" s="2"/>
      <c r="F47" s="62"/>
      <c r="G47" s="62"/>
      <c r="H47" s="62"/>
      <c r="I47" s="62"/>
    </row>
    <row r="48" spans="1:11" ht="14.25" customHeight="1" x14ac:dyDescent="0.25">
      <c r="A48" s="25"/>
      <c r="B48" s="2"/>
      <c r="C48" s="2"/>
      <c r="D48" s="2"/>
      <c r="E48" s="2"/>
      <c r="F48" s="2"/>
      <c r="G48" s="26"/>
      <c r="H48" s="2"/>
      <c r="I48" s="2"/>
    </row>
    <row r="49" spans="1:9" ht="14.25" customHeight="1" x14ac:dyDescent="0.25">
      <c r="A49" s="24" t="s">
        <v>43</v>
      </c>
      <c r="B49" s="2"/>
      <c r="C49" s="2"/>
      <c r="D49" s="2"/>
      <c r="E49" s="2"/>
      <c r="F49" s="62" t="s">
        <v>28</v>
      </c>
      <c r="G49" s="62"/>
      <c r="H49" s="62"/>
      <c r="I49" s="62"/>
    </row>
    <row r="50" spans="1:9" ht="14.25" customHeight="1" x14ac:dyDescent="0.25">
      <c r="A50" s="25" t="s">
        <v>29</v>
      </c>
      <c r="B50" s="2"/>
      <c r="C50" s="2"/>
      <c r="D50" s="2"/>
      <c r="E50" s="2"/>
      <c r="F50" s="2"/>
      <c r="G50" s="2"/>
      <c r="H50" s="2"/>
      <c r="I50" s="2"/>
    </row>
    <row r="51" spans="1:9" ht="14.25" customHeight="1" x14ac:dyDescent="0.25">
      <c r="A51" s="25"/>
      <c r="B51" s="2"/>
      <c r="C51" s="2"/>
      <c r="D51" s="2"/>
      <c r="E51" s="2"/>
      <c r="F51" s="60" t="s">
        <v>38</v>
      </c>
      <c r="G51" s="60"/>
      <c r="H51" s="60"/>
      <c r="I51" s="60"/>
    </row>
    <row r="52" spans="1:9" ht="14.25" customHeight="1" x14ac:dyDescent="0.25">
      <c r="A52" s="24" t="s">
        <v>44</v>
      </c>
      <c r="B52" s="2"/>
      <c r="C52" s="2"/>
      <c r="D52" s="2"/>
      <c r="E52" s="2"/>
      <c r="F52" s="2"/>
      <c r="G52" s="2"/>
      <c r="H52" s="2"/>
      <c r="I52" s="27" t="s">
        <v>30</v>
      </c>
    </row>
    <row r="53" spans="1:9" ht="14.25" customHeight="1" x14ac:dyDescent="0.25">
      <c r="A53" s="25" t="s">
        <v>56</v>
      </c>
      <c r="B53" s="2"/>
      <c r="C53" s="2"/>
      <c r="D53" s="2"/>
      <c r="E53" s="2"/>
      <c r="F53" s="60" t="s">
        <v>39</v>
      </c>
      <c r="G53" s="60"/>
      <c r="H53" s="60"/>
      <c r="I53" s="60"/>
    </row>
    <row r="54" spans="1:9" ht="14.25" customHeight="1" x14ac:dyDescent="0.25">
      <c r="A54" s="24"/>
      <c r="B54" s="2"/>
      <c r="C54" s="2"/>
      <c r="D54" s="2"/>
      <c r="E54" s="2"/>
      <c r="F54" s="2"/>
      <c r="G54" s="2"/>
      <c r="H54" s="2"/>
      <c r="I54" s="2"/>
    </row>
    <row r="55" spans="1:9" ht="14.25" customHeight="1" x14ac:dyDescent="0.25">
      <c r="A55" s="2"/>
      <c r="B55" s="2"/>
      <c r="C55" s="2"/>
      <c r="D55" s="2"/>
      <c r="E55" s="2"/>
      <c r="F55" s="60" t="s">
        <v>40</v>
      </c>
      <c r="G55" s="60"/>
      <c r="H55" s="60"/>
      <c r="I55" s="60"/>
    </row>
    <row r="56" spans="1:9" ht="11.25" customHeight="1" x14ac:dyDescent="0.25">
      <c r="A56" s="2"/>
      <c r="B56" s="2"/>
      <c r="C56" s="2"/>
      <c r="D56" s="2"/>
      <c r="E56" s="2"/>
      <c r="F56" s="2"/>
      <c r="G56" s="2"/>
      <c r="H56" s="2"/>
      <c r="I56" s="2"/>
    </row>
    <row r="57" spans="1:9" ht="13.5" customHeight="1" x14ac:dyDescent="0.25">
      <c r="A57" s="61" t="s">
        <v>31</v>
      </c>
      <c r="B57" s="61"/>
      <c r="C57" s="61"/>
      <c r="D57" s="61"/>
      <c r="E57" s="61"/>
      <c r="F57" s="61"/>
      <c r="G57" s="61"/>
      <c r="H57" s="61"/>
      <c r="I57" s="61"/>
    </row>
    <row r="58" spans="1:9" ht="10.5" customHeight="1" x14ac:dyDescent="0.25">
      <c r="A58" s="24"/>
      <c r="B58" s="24"/>
      <c r="C58" s="24"/>
      <c r="D58" s="24"/>
      <c r="E58" s="24"/>
      <c r="F58" s="24"/>
      <c r="G58" s="24"/>
      <c r="H58" s="24"/>
      <c r="I58" s="24"/>
    </row>
    <row r="59" spans="1:9" ht="14.25" customHeight="1" x14ac:dyDescent="0.25">
      <c r="A59" s="62" t="s">
        <v>45</v>
      </c>
      <c r="B59" s="60"/>
      <c r="C59" s="2"/>
      <c r="D59" s="60" t="s">
        <v>42</v>
      </c>
      <c r="E59" s="60"/>
      <c r="F59" s="60"/>
      <c r="G59" s="60"/>
      <c r="H59" s="60"/>
      <c r="I59" s="60"/>
    </row>
    <row r="60" spans="1:9" ht="14.25" customHeight="1" x14ac:dyDescent="0.2">
      <c r="A60" s="24"/>
      <c r="B60" s="25"/>
      <c r="C60" s="2"/>
      <c r="D60" s="28"/>
      <c r="E60" s="28"/>
      <c r="F60" s="28"/>
      <c r="G60" s="28"/>
      <c r="H60" s="28"/>
      <c r="I60" s="28"/>
    </row>
    <row r="61" spans="1:9" ht="19.5" customHeight="1" x14ac:dyDescent="0.25">
      <c r="A61" s="60" t="s">
        <v>41</v>
      </c>
      <c r="B61" s="60"/>
      <c r="C61" s="2"/>
      <c r="D61" s="60" t="s">
        <v>47</v>
      </c>
      <c r="E61" s="60"/>
      <c r="F61" s="60"/>
      <c r="G61" s="60"/>
      <c r="H61" s="60"/>
      <c r="I61" s="60"/>
    </row>
    <row r="62" spans="1:9" ht="19.5" customHeight="1" x14ac:dyDescent="0.2">
      <c r="A62" s="25"/>
      <c r="B62" s="25"/>
      <c r="C62" s="2"/>
      <c r="D62" s="28"/>
      <c r="E62" s="28"/>
      <c r="F62" s="28"/>
      <c r="G62" s="28"/>
      <c r="H62" s="28"/>
      <c r="I62" s="28"/>
    </row>
    <row r="63" spans="1:9" ht="19.5" customHeight="1" x14ac:dyDescent="0.25">
      <c r="A63" s="62" t="s">
        <v>46</v>
      </c>
      <c r="B63" s="60"/>
      <c r="C63" s="2"/>
      <c r="D63" s="60" t="s">
        <v>48</v>
      </c>
      <c r="E63" s="60"/>
      <c r="F63" s="60"/>
      <c r="G63" s="60"/>
      <c r="H63" s="60"/>
      <c r="I63" s="60"/>
    </row>
    <row r="64" spans="1:9" ht="20.25" customHeight="1" x14ac:dyDescent="0.25">
      <c r="A64" s="60"/>
      <c r="B64" s="60"/>
      <c r="C64" s="2"/>
      <c r="D64" s="2"/>
      <c r="E64" s="2"/>
      <c r="F64" s="63" t="s">
        <v>55</v>
      </c>
      <c r="G64" s="63"/>
      <c r="H64" s="63"/>
      <c r="I64" s="63"/>
    </row>
    <row r="65" spans="1:4" ht="14.25" customHeight="1" x14ac:dyDescent="0.25">
      <c r="A65" s="29"/>
      <c r="B65" s="29"/>
      <c r="C65" s="30"/>
      <c r="D65" s="30"/>
    </row>
  </sheetData>
  <mergeCells count="28">
    <mergeCell ref="F49:I49"/>
    <mergeCell ref="B3:F3"/>
    <mergeCell ref="A5:I5"/>
    <mergeCell ref="A6:I6"/>
    <mergeCell ref="A7:E7"/>
    <mergeCell ref="A10:A11"/>
    <mergeCell ref="B10:B11"/>
    <mergeCell ref="C10:C11"/>
    <mergeCell ref="D10:D11"/>
    <mergeCell ref="H10:H11"/>
    <mergeCell ref="I10:I11"/>
    <mergeCell ref="G41:I41"/>
    <mergeCell ref="G42:H44"/>
    <mergeCell ref="F45:I45"/>
    <mergeCell ref="F46:I46"/>
    <mergeCell ref="F47:I47"/>
    <mergeCell ref="F51:I51"/>
    <mergeCell ref="F53:I53"/>
    <mergeCell ref="F55:I55"/>
    <mergeCell ref="A57:I57"/>
    <mergeCell ref="A59:B59"/>
    <mergeCell ref="D59:I59"/>
    <mergeCell ref="A61:B61"/>
    <mergeCell ref="D61:I61"/>
    <mergeCell ref="A63:B63"/>
    <mergeCell ref="D63:I63"/>
    <mergeCell ref="A64:B64"/>
    <mergeCell ref="F64:I64"/>
  </mergeCells>
  <pageMargins left="0.51181102362204722" right="0.51181102362204722" top="0.78740157480314965" bottom="0.78740157480314965" header="0.31496062992125984" footer="0.31496062992125984"/>
  <pageSetup paperSize="9" scale="5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8B743-9FEA-4008-ADFF-21A8E5EDA94F}">
  <dimension ref="A1:I49"/>
  <sheetViews>
    <sheetView tabSelected="1" topLeftCell="A6" zoomScaleNormal="100" workbookViewId="0">
      <selection activeCell="K26" sqref="K26"/>
    </sheetView>
  </sheetViews>
  <sheetFormatPr defaultColWidth="14" defaultRowHeight="14.25" customHeight="1" x14ac:dyDescent="0.25"/>
  <cols>
    <col min="1" max="1" width="36.85546875" style="1" customWidth="1"/>
    <col min="2" max="2" width="17.85546875" style="1" customWidth="1"/>
    <col min="3" max="3" width="17.85546875" style="1" hidden="1" customWidth="1"/>
    <col min="4" max="9" width="17.85546875" style="1" customWidth="1"/>
    <col min="10" max="256" width="14" style="1"/>
    <col min="257" max="257" width="36.85546875" style="1" customWidth="1"/>
    <col min="258" max="258" width="17.85546875" style="1" customWidth="1"/>
    <col min="259" max="259" width="0" style="1" hidden="1" customWidth="1"/>
    <col min="260" max="265" width="17.85546875" style="1" customWidth="1"/>
    <col min="266" max="512" width="14" style="1"/>
    <col min="513" max="513" width="36.85546875" style="1" customWidth="1"/>
    <col min="514" max="514" width="17.85546875" style="1" customWidth="1"/>
    <col min="515" max="515" width="0" style="1" hidden="1" customWidth="1"/>
    <col min="516" max="521" width="17.85546875" style="1" customWidth="1"/>
    <col min="522" max="768" width="14" style="1"/>
    <col min="769" max="769" width="36.85546875" style="1" customWidth="1"/>
    <col min="770" max="770" width="17.85546875" style="1" customWidth="1"/>
    <col min="771" max="771" width="0" style="1" hidden="1" customWidth="1"/>
    <col min="772" max="777" width="17.85546875" style="1" customWidth="1"/>
    <col min="778" max="1024" width="14" style="1"/>
    <col min="1025" max="1025" width="36.85546875" style="1" customWidth="1"/>
    <col min="1026" max="1026" width="17.85546875" style="1" customWidth="1"/>
    <col min="1027" max="1027" width="0" style="1" hidden="1" customWidth="1"/>
    <col min="1028" max="1033" width="17.85546875" style="1" customWidth="1"/>
    <col min="1034" max="1280" width="14" style="1"/>
    <col min="1281" max="1281" width="36.85546875" style="1" customWidth="1"/>
    <col min="1282" max="1282" width="17.85546875" style="1" customWidth="1"/>
    <col min="1283" max="1283" width="0" style="1" hidden="1" customWidth="1"/>
    <col min="1284" max="1289" width="17.85546875" style="1" customWidth="1"/>
    <col min="1290" max="1536" width="14" style="1"/>
    <col min="1537" max="1537" width="36.85546875" style="1" customWidth="1"/>
    <col min="1538" max="1538" width="17.85546875" style="1" customWidth="1"/>
    <col min="1539" max="1539" width="0" style="1" hidden="1" customWidth="1"/>
    <col min="1540" max="1545" width="17.85546875" style="1" customWidth="1"/>
    <col min="1546" max="1792" width="14" style="1"/>
    <col min="1793" max="1793" width="36.85546875" style="1" customWidth="1"/>
    <col min="1794" max="1794" width="17.85546875" style="1" customWidth="1"/>
    <col min="1795" max="1795" width="0" style="1" hidden="1" customWidth="1"/>
    <col min="1796" max="1801" width="17.85546875" style="1" customWidth="1"/>
    <col min="1802" max="2048" width="14" style="1"/>
    <col min="2049" max="2049" width="36.85546875" style="1" customWidth="1"/>
    <col min="2050" max="2050" width="17.85546875" style="1" customWidth="1"/>
    <col min="2051" max="2051" width="0" style="1" hidden="1" customWidth="1"/>
    <col min="2052" max="2057" width="17.85546875" style="1" customWidth="1"/>
    <col min="2058" max="2304" width="14" style="1"/>
    <col min="2305" max="2305" width="36.85546875" style="1" customWidth="1"/>
    <col min="2306" max="2306" width="17.85546875" style="1" customWidth="1"/>
    <col min="2307" max="2307" width="0" style="1" hidden="1" customWidth="1"/>
    <col min="2308" max="2313" width="17.85546875" style="1" customWidth="1"/>
    <col min="2314" max="2560" width="14" style="1"/>
    <col min="2561" max="2561" width="36.85546875" style="1" customWidth="1"/>
    <col min="2562" max="2562" width="17.85546875" style="1" customWidth="1"/>
    <col min="2563" max="2563" width="0" style="1" hidden="1" customWidth="1"/>
    <col min="2564" max="2569" width="17.85546875" style="1" customWidth="1"/>
    <col min="2570" max="2816" width="14" style="1"/>
    <col min="2817" max="2817" width="36.85546875" style="1" customWidth="1"/>
    <col min="2818" max="2818" width="17.85546875" style="1" customWidth="1"/>
    <col min="2819" max="2819" width="0" style="1" hidden="1" customWidth="1"/>
    <col min="2820" max="2825" width="17.85546875" style="1" customWidth="1"/>
    <col min="2826" max="3072" width="14" style="1"/>
    <col min="3073" max="3073" width="36.85546875" style="1" customWidth="1"/>
    <col min="3074" max="3074" width="17.85546875" style="1" customWidth="1"/>
    <col min="3075" max="3075" width="0" style="1" hidden="1" customWidth="1"/>
    <col min="3076" max="3081" width="17.85546875" style="1" customWidth="1"/>
    <col min="3082" max="3328" width="14" style="1"/>
    <col min="3329" max="3329" width="36.85546875" style="1" customWidth="1"/>
    <col min="3330" max="3330" width="17.85546875" style="1" customWidth="1"/>
    <col min="3331" max="3331" width="0" style="1" hidden="1" customWidth="1"/>
    <col min="3332" max="3337" width="17.85546875" style="1" customWidth="1"/>
    <col min="3338" max="3584" width="14" style="1"/>
    <col min="3585" max="3585" width="36.85546875" style="1" customWidth="1"/>
    <col min="3586" max="3586" width="17.85546875" style="1" customWidth="1"/>
    <col min="3587" max="3587" width="0" style="1" hidden="1" customWidth="1"/>
    <col min="3588" max="3593" width="17.85546875" style="1" customWidth="1"/>
    <col min="3594" max="3840" width="14" style="1"/>
    <col min="3841" max="3841" width="36.85546875" style="1" customWidth="1"/>
    <col min="3842" max="3842" width="17.85546875" style="1" customWidth="1"/>
    <col min="3843" max="3843" width="0" style="1" hidden="1" customWidth="1"/>
    <col min="3844" max="3849" width="17.85546875" style="1" customWidth="1"/>
    <col min="3850" max="4096" width="14" style="1"/>
    <col min="4097" max="4097" width="36.85546875" style="1" customWidth="1"/>
    <col min="4098" max="4098" width="17.85546875" style="1" customWidth="1"/>
    <col min="4099" max="4099" width="0" style="1" hidden="1" customWidth="1"/>
    <col min="4100" max="4105" width="17.85546875" style="1" customWidth="1"/>
    <col min="4106" max="4352" width="14" style="1"/>
    <col min="4353" max="4353" width="36.85546875" style="1" customWidth="1"/>
    <col min="4354" max="4354" width="17.85546875" style="1" customWidth="1"/>
    <col min="4355" max="4355" width="0" style="1" hidden="1" customWidth="1"/>
    <col min="4356" max="4361" width="17.85546875" style="1" customWidth="1"/>
    <col min="4362" max="4608" width="14" style="1"/>
    <col min="4609" max="4609" width="36.85546875" style="1" customWidth="1"/>
    <col min="4610" max="4610" width="17.85546875" style="1" customWidth="1"/>
    <col min="4611" max="4611" width="0" style="1" hidden="1" customWidth="1"/>
    <col min="4612" max="4617" width="17.85546875" style="1" customWidth="1"/>
    <col min="4618" max="4864" width="14" style="1"/>
    <col min="4865" max="4865" width="36.85546875" style="1" customWidth="1"/>
    <col min="4866" max="4866" width="17.85546875" style="1" customWidth="1"/>
    <col min="4867" max="4867" width="0" style="1" hidden="1" customWidth="1"/>
    <col min="4868" max="4873" width="17.85546875" style="1" customWidth="1"/>
    <col min="4874" max="5120" width="14" style="1"/>
    <col min="5121" max="5121" width="36.85546875" style="1" customWidth="1"/>
    <col min="5122" max="5122" width="17.85546875" style="1" customWidth="1"/>
    <col min="5123" max="5123" width="0" style="1" hidden="1" customWidth="1"/>
    <col min="5124" max="5129" width="17.85546875" style="1" customWidth="1"/>
    <col min="5130" max="5376" width="14" style="1"/>
    <col min="5377" max="5377" width="36.85546875" style="1" customWidth="1"/>
    <col min="5378" max="5378" width="17.85546875" style="1" customWidth="1"/>
    <col min="5379" max="5379" width="0" style="1" hidden="1" customWidth="1"/>
    <col min="5380" max="5385" width="17.85546875" style="1" customWidth="1"/>
    <col min="5386" max="5632" width="14" style="1"/>
    <col min="5633" max="5633" width="36.85546875" style="1" customWidth="1"/>
    <col min="5634" max="5634" width="17.85546875" style="1" customWidth="1"/>
    <col min="5635" max="5635" width="0" style="1" hidden="1" customWidth="1"/>
    <col min="5636" max="5641" width="17.85546875" style="1" customWidth="1"/>
    <col min="5642" max="5888" width="14" style="1"/>
    <col min="5889" max="5889" width="36.85546875" style="1" customWidth="1"/>
    <col min="5890" max="5890" width="17.85546875" style="1" customWidth="1"/>
    <col min="5891" max="5891" width="0" style="1" hidden="1" customWidth="1"/>
    <col min="5892" max="5897" width="17.85546875" style="1" customWidth="1"/>
    <col min="5898" max="6144" width="14" style="1"/>
    <col min="6145" max="6145" width="36.85546875" style="1" customWidth="1"/>
    <col min="6146" max="6146" width="17.85546875" style="1" customWidth="1"/>
    <col min="6147" max="6147" width="0" style="1" hidden="1" customWidth="1"/>
    <col min="6148" max="6153" width="17.85546875" style="1" customWidth="1"/>
    <col min="6154" max="6400" width="14" style="1"/>
    <col min="6401" max="6401" width="36.85546875" style="1" customWidth="1"/>
    <col min="6402" max="6402" width="17.85546875" style="1" customWidth="1"/>
    <col min="6403" max="6403" width="0" style="1" hidden="1" customWidth="1"/>
    <col min="6404" max="6409" width="17.85546875" style="1" customWidth="1"/>
    <col min="6410" max="6656" width="14" style="1"/>
    <col min="6657" max="6657" width="36.85546875" style="1" customWidth="1"/>
    <col min="6658" max="6658" width="17.85546875" style="1" customWidth="1"/>
    <col min="6659" max="6659" width="0" style="1" hidden="1" customWidth="1"/>
    <col min="6660" max="6665" width="17.85546875" style="1" customWidth="1"/>
    <col min="6666" max="6912" width="14" style="1"/>
    <col min="6913" max="6913" width="36.85546875" style="1" customWidth="1"/>
    <col min="6914" max="6914" width="17.85546875" style="1" customWidth="1"/>
    <col min="6915" max="6915" width="0" style="1" hidden="1" customWidth="1"/>
    <col min="6916" max="6921" width="17.85546875" style="1" customWidth="1"/>
    <col min="6922" max="7168" width="14" style="1"/>
    <col min="7169" max="7169" width="36.85546875" style="1" customWidth="1"/>
    <col min="7170" max="7170" width="17.85546875" style="1" customWidth="1"/>
    <col min="7171" max="7171" width="0" style="1" hidden="1" customWidth="1"/>
    <col min="7172" max="7177" width="17.85546875" style="1" customWidth="1"/>
    <col min="7178" max="7424" width="14" style="1"/>
    <col min="7425" max="7425" width="36.85546875" style="1" customWidth="1"/>
    <col min="7426" max="7426" width="17.85546875" style="1" customWidth="1"/>
    <col min="7427" max="7427" width="0" style="1" hidden="1" customWidth="1"/>
    <col min="7428" max="7433" width="17.85546875" style="1" customWidth="1"/>
    <col min="7434" max="7680" width="14" style="1"/>
    <col min="7681" max="7681" width="36.85546875" style="1" customWidth="1"/>
    <col min="7682" max="7682" width="17.85546875" style="1" customWidth="1"/>
    <col min="7683" max="7683" width="0" style="1" hidden="1" customWidth="1"/>
    <col min="7684" max="7689" width="17.85546875" style="1" customWidth="1"/>
    <col min="7690" max="7936" width="14" style="1"/>
    <col min="7937" max="7937" width="36.85546875" style="1" customWidth="1"/>
    <col min="7938" max="7938" width="17.85546875" style="1" customWidth="1"/>
    <col min="7939" max="7939" width="0" style="1" hidden="1" customWidth="1"/>
    <col min="7940" max="7945" width="17.85546875" style="1" customWidth="1"/>
    <col min="7946" max="8192" width="14" style="1"/>
    <col min="8193" max="8193" width="36.85546875" style="1" customWidth="1"/>
    <col min="8194" max="8194" width="17.85546875" style="1" customWidth="1"/>
    <col min="8195" max="8195" width="0" style="1" hidden="1" customWidth="1"/>
    <col min="8196" max="8201" width="17.85546875" style="1" customWidth="1"/>
    <col min="8202" max="8448" width="14" style="1"/>
    <col min="8449" max="8449" width="36.85546875" style="1" customWidth="1"/>
    <col min="8450" max="8450" width="17.85546875" style="1" customWidth="1"/>
    <col min="8451" max="8451" width="0" style="1" hidden="1" customWidth="1"/>
    <col min="8452" max="8457" width="17.85546875" style="1" customWidth="1"/>
    <col min="8458" max="8704" width="14" style="1"/>
    <col min="8705" max="8705" width="36.85546875" style="1" customWidth="1"/>
    <col min="8706" max="8706" width="17.85546875" style="1" customWidth="1"/>
    <col min="8707" max="8707" width="0" style="1" hidden="1" customWidth="1"/>
    <col min="8708" max="8713" width="17.85546875" style="1" customWidth="1"/>
    <col min="8714" max="8960" width="14" style="1"/>
    <col min="8961" max="8961" width="36.85546875" style="1" customWidth="1"/>
    <col min="8962" max="8962" width="17.85546875" style="1" customWidth="1"/>
    <col min="8963" max="8963" width="0" style="1" hidden="1" customWidth="1"/>
    <col min="8964" max="8969" width="17.85546875" style="1" customWidth="1"/>
    <col min="8970" max="9216" width="14" style="1"/>
    <col min="9217" max="9217" width="36.85546875" style="1" customWidth="1"/>
    <col min="9218" max="9218" width="17.85546875" style="1" customWidth="1"/>
    <col min="9219" max="9219" width="0" style="1" hidden="1" customWidth="1"/>
    <col min="9220" max="9225" width="17.85546875" style="1" customWidth="1"/>
    <col min="9226" max="9472" width="14" style="1"/>
    <col min="9473" max="9473" width="36.85546875" style="1" customWidth="1"/>
    <col min="9474" max="9474" width="17.85546875" style="1" customWidth="1"/>
    <col min="9475" max="9475" width="0" style="1" hidden="1" customWidth="1"/>
    <col min="9476" max="9481" width="17.85546875" style="1" customWidth="1"/>
    <col min="9482" max="9728" width="14" style="1"/>
    <col min="9729" max="9729" width="36.85546875" style="1" customWidth="1"/>
    <col min="9730" max="9730" width="17.85546875" style="1" customWidth="1"/>
    <col min="9731" max="9731" width="0" style="1" hidden="1" customWidth="1"/>
    <col min="9732" max="9737" width="17.85546875" style="1" customWidth="1"/>
    <col min="9738" max="9984" width="14" style="1"/>
    <col min="9985" max="9985" width="36.85546875" style="1" customWidth="1"/>
    <col min="9986" max="9986" width="17.85546875" style="1" customWidth="1"/>
    <col min="9987" max="9987" width="0" style="1" hidden="1" customWidth="1"/>
    <col min="9988" max="9993" width="17.85546875" style="1" customWidth="1"/>
    <col min="9994" max="10240" width="14" style="1"/>
    <col min="10241" max="10241" width="36.85546875" style="1" customWidth="1"/>
    <col min="10242" max="10242" width="17.85546875" style="1" customWidth="1"/>
    <col min="10243" max="10243" width="0" style="1" hidden="1" customWidth="1"/>
    <col min="10244" max="10249" width="17.85546875" style="1" customWidth="1"/>
    <col min="10250" max="10496" width="14" style="1"/>
    <col min="10497" max="10497" width="36.85546875" style="1" customWidth="1"/>
    <col min="10498" max="10498" width="17.85546875" style="1" customWidth="1"/>
    <col min="10499" max="10499" width="0" style="1" hidden="1" customWidth="1"/>
    <col min="10500" max="10505" width="17.85546875" style="1" customWidth="1"/>
    <col min="10506" max="10752" width="14" style="1"/>
    <col min="10753" max="10753" width="36.85546875" style="1" customWidth="1"/>
    <col min="10754" max="10754" width="17.85546875" style="1" customWidth="1"/>
    <col min="10755" max="10755" width="0" style="1" hidden="1" customWidth="1"/>
    <col min="10756" max="10761" width="17.85546875" style="1" customWidth="1"/>
    <col min="10762" max="11008" width="14" style="1"/>
    <col min="11009" max="11009" width="36.85546875" style="1" customWidth="1"/>
    <col min="11010" max="11010" width="17.85546875" style="1" customWidth="1"/>
    <col min="11011" max="11011" width="0" style="1" hidden="1" customWidth="1"/>
    <col min="11012" max="11017" width="17.85546875" style="1" customWidth="1"/>
    <col min="11018" max="11264" width="14" style="1"/>
    <col min="11265" max="11265" width="36.85546875" style="1" customWidth="1"/>
    <col min="11266" max="11266" width="17.85546875" style="1" customWidth="1"/>
    <col min="11267" max="11267" width="0" style="1" hidden="1" customWidth="1"/>
    <col min="11268" max="11273" width="17.85546875" style="1" customWidth="1"/>
    <col min="11274" max="11520" width="14" style="1"/>
    <col min="11521" max="11521" width="36.85546875" style="1" customWidth="1"/>
    <col min="11522" max="11522" width="17.85546875" style="1" customWidth="1"/>
    <col min="11523" max="11523" width="0" style="1" hidden="1" customWidth="1"/>
    <col min="11524" max="11529" width="17.85546875" style="1" customWidth="1"/>
    <col min="11530" max="11776" width="14" style="1"/>
    <col min="11777" max="11777" width="36.85546875" style="1" customWidth="1"/>
    <col min="11778" max="11778" width="17.85546875" style="1" customWidth="1"/>
    <col min="11779" max="11779" width="0" style="1" hidden="1" customWidth="1"/>
    <col min="11780" max="11785" width="17.85546875" style="1" customWidth="1"/>
    <col min="11786" max="12032" width="14" style="1"/>
    <col min="12033" max="12033" width="36.85546875" style="1" customWidth="1"/>
    <col min="12034" max="12034" width="17.85546875" style="1" customWidth="1"/>
    <col min="12035" max="12035" width="0" style="1" hidden="1" customWidth="1"/>
    <col min="12036" max="12041" width="17.85546875" style="1" customWidth="1"/>
    <col min="12042" max="12288" width="14" style="1"/>
    <col min="12289" max="12289" width="36.85546875" style="1" customWidth="1"/>
    <col min="12290" max="12290" width="17.85546875" style="1" customWidth="1"/>
    <col min="12291" max="12291" width="0" style="1" hidden="1" customWidth="1"/>
    <col min="12292" max="12297" width="17.85546875" style="1" customWidth="1"/>
    <col min="12298" max="12544" width="14" style="1"/>
    <col min="12545" max="12545" width="36.85546875" style="1" customWidth="1"/>
    <col min="12546" max="12546" width="17.85546875" style="1" customWidth="1"/>
    <col min="12547" max="12547" width="0" style="1" hidden="1" customWidth="1"/>
    <col min="12548" max="12553" width="17.85546875" style="1" customWidth="1"/>
    <col min="12554" max="12800" width="14" style="1"/>
    <col min="12801" max="12801" width="36.85546875" style="1" customWidth="1"/>
    <col min="12802" max="12802" width="17.85546875" style="1" customWidth="1"/>
    <col min="12803" max="12803" width="0" style="1" hidden="1" customWidth="1"/>
    <col min="12804" max="12809" width="17.85546875" style="1" customWidth="1"/>
    <col min="12810" max="13056" width="14" style="1"/>
    <col min="13057" max="13057" width="36.85546875" style="1" customWidth="1"/>
    <col min="13058" max="13058" width="17.85546875" style="1" customWidth="1"/>
    <col min="13059" max="13059" width="0" style="1" hidden="1" customWidth="1"/>
    <col min="13060" max="13065" width="17.85546875" style="1" customWidth="1"/>
    <col min="13066" max="13312" width="14" style="1"/>
    <col min="13313" max="13313" width="36.85546875" style="1" customWidth="1"/>
    <col min="13314" max="13314" width="17.85546875" style="1" customWidth="1"/>
    <col min="13315" max="13315" width="0" style="1" hidden="1" customWidth="1"/>
    <col min="13316" max="13321" width="17.85546875" style="1" customWidth="1"/>
    <col min="13322" max="13568" width="14" style="1"/>
    <col min="13569" max="13569" width="36.85546875" style="1" customWidth="1"/>
    <col min="13570" max="13570" width="17.85546875" style="1" customWidth="1"/>
    <col min="13571" max="13571" width="0" style="1" hidden="1" customWidth="1"/>
    <col min="13572" max="13577" width="17.85546875" style="1" customWidth="1"/>
    <col min="13578" max="13824" width="14" style="1"/>
    <col min="13825" max="13825" width="36.85546875" style="1" customWidth="1"/>
    <col min="13826" max="13826" width="17.85546875" style="1" customWidth="1"/>
    <col min="13827" max="13827" width="0" style="1" hidden="1" customWidth="1"/>
    <col min="13828" max="13833" width="17.85546875" style="1" customWidth="1"/>
    <col min="13834" max="14080" width="14" style="1"/>
    <col min="14081" max="14081" width="36.85546875" style="1" customWidth="1"/>
    <col min="14082" max="14082" width="17.85546875" style="1" customWidth="1"/>
    <col min="14083" max="14083" width="0" style="1" hidden="1" customWidth="1"/>
    <col min="14084" max="14089" width="17.85546875" style="1" customWidth="1"/>
    <col min="14090" max="14336" width="14" style="1"/>
    <col min="14337" max="14337" width="36.85546875" style="1" customWidth="1"/>
    <col min="14338" max="14338" width="17.85546875" style="1" customWidth="1"/>
    <col min="14339" max="14339" width="0" style="1" hidden="1" customWidth="1"/>
    <col min="14340" max="14345" width="17.85546875" style="1" customWidth="1"/>
    <col min="14346" max="14592" width="14" style="1"/>
    <col min="14593" max="14593" width="36.85546875" style="1" customWidth="1"/>
    <col min="14594" max="14594" width="17.85546875" style="1" customWidth="1"/>
    <col min="14595" max="14595" width="0" style="1" hidden="1" customWidth="1"/>
    <col min="14596" max="14601" width="17.85546875" style="1" customWidth="1"/>
    <col min="14602" max="14848" width="14" style="1"/>
    <col min="14849" max="14849" width="36.85546875" style="1" customWidth="1"/>
    <col min="14850" max="14850" width="17.85546875" style="1" customWidth="1"/>
    <col min="14851" max="14851" width="0" style="1" hidden="1" customWidth="1"/>
    <col min="14852" max="14857" width="17.85546875" style="1" customWidth="1"/>
    <col min="14858" max="15104" width="14" style="1"/>
    <col min="15105" max="15105" width="36.85546875" style="1" customWidth="1"/>
    <col min="15106" max="15106" width="17.85546875" style="1" customWidth="1"/>
    <col min="15107" max="15107" width="0" style="1" hidden="1" customWidth="1"/>
    <col min="15108" max="15113" width="17.85546875" style="1" customWidth="1"/>
    <col min="15114" max="15360" width="14" style="1"/>
    <col min="15361" max="15361" width="36.85546875" style="1" customWidth="1"/>
    <col min="15362" max="15362" width="17.85546875" style="1" customWidth="1"/>
    <col min="15363" max="15363" width="0" style="1" hidden="1" customWidth="1"/>
    <col min="15364" max="15369" width="17.85546875" style="1" customWidth="1"/>
    <col min="15370" max="15616" width="14" style="1"/>
    <col min="15617" max="15617" width="36.85546875" style="1" customWidth="1"/>
    <col min="15618" max="15618" width="17.85546875" style="1" customWidth="1"/>
    <col min="15619" max="15619" width="0" style="1" hidden="1" customWidth="1"/>
    <col min="15620" max="15625" width="17.85546875" style="1" customWidth="1"/>
    <col min="15626" max="15872" width="14" style="1"/>
    <col min="15873" max="15873" width="36.85546875" style="1" customWidth="1"/>
    <col min="15874" max="15874" width="17.85546875" style="1" customWidth="1"/>
    <col min="15875" max="15875" width="0" style="1" hidden="1" customWidth="1"/>
    <col min="15876" max="15881" width="17.85546875" style="1" customWidth="1"/>
    <col min="15882" max="16128" width="14" style="1"/>
    <col min="16129" max="16129" width="36.85546875" style="1" customWidth="1"/>
    <col min="16130" max="16130" width="17.85546875" style="1" customWidth="1"/>
    <col min="16131" max="16131" width="0" style="1" hidden="1" customWidth="1"/>
    <col min="16132" max="16137" width="17.85546875" style="1" customWidth="1"/>
    <col min="16138" max="16384" width="14" style="1"/>
  </cols>
  <sheetData>
    <row r="1" spans="1:9" ht="14.25" customHeight="1" x14ac:dyDescent="0.25">
      <c r="A1" s="35"/>
      <c r="B1" s="35"/>
      <c r="C1" s="35"/>
      <c r="D1" s="35"/>
      <c r="E1" s="35"/>
      <c r="F1" s="35"/>
      <c r="G1" s="35"/>
      <c r="H1" s="35"/>
      <c r="I1" s="35"/>
    </row>
    <row r="2" spans="1:9" ht="14.25" customHeight="1" x14ac:dyDescent="0.25">
      <c r="A2" s="35"/>
      <c r="B2" s="35"/>
      <c r="C2" s="35"/>
      <c r="D2" s="35"/>
      <c r="E2" s="35"/>
      <c r="F2" s="35"/>
      <c r="G2" s="35"/>
      <c r="H2" s="35"/>
      <c r="I2" s="35"/>
    </row>
    <row r="3" spans="1:9" ht="14.25" customHeight="1" x14ac:dyDescent="0.25">
      <c r="A3" s="35"/>
      <c r="B3" s="77" t="s">
        <v>0</v>
      </c>
      <c r="C3" s="77"/>
      <c r="D3" s="77"/>
      <c r="E3" s="77"/>
      <c r="F3" s="77"/>
      <c r="G3" s="35"/>
      <c r="H3" s="35"/>
      <c r="I3" s="35"/>
    </row>
    <row r="4" spans="1:9" ht="9.75" customHeight="1" x14ac:dyDescent="0.25">
      <c r="A4" s="35"/>
      <c r="B4" s="37"/>
      <c r="C4" s="35"/>
      <c r="D4" s="35"/>
      <c r="E4" s="35"/>
      <c r="F4" s="35"/>
      <c r="G4" s="35"/>
      <c r="H4" s="35"/>
      <c r="I4" s="35"/>
    </row>
    <row r="5" spans="1:9" ht="20.25" customHeight="1" x14ac:dyDescent="0.25">
      <c r="A5" s="78" t="s">
        <v>71</v>
      </c>
      <c r="B5" s="78"/>
      <c r="C5" s="78"/>
      <c r="D5" s="78"/>
      <c r="E5" s="78"/>
      <c r="F5" s="78"/>
      <c r="G5" s="78"/>
      <c r="H5" s="78"/>
      <c r="I5" s="78"/>
    </row>
    <row r="6" spans="1:9" ht="14.25" customHeight="1" x14ac:dyDescent="0.25">
      <c r="A6" s="79" t="s">
        <v>1</v>
      </c>
      <c r="B6" s="79"/>
      <c r="C6" s="79"/>
      <c r="D6" s="79"/>
      <c r="E6" s="79"/>
      <c r="F6" s="79"/>
      <c r="G6" s="79"/>
      <c r="H6" s="79"/>
      <c r="I6" s="79"/>
    </row>
    <row r="7" spans="1:9" ht="14.25" customHeight="1" x14ac:dyDescent="0.25">
      <c r="A7" s="80" t="s">
        <v>2</v>
      </c>
      <c r="B7" s="80"/>
      <c r="C7" s="80"/>
      <c r="D7" s="80"/>
      <c r="E7" s="80"/>
      <c r="F7" s="39"/>
      <c r="G7" s="39"/>
      <c r="H7" s="39"/>
      <c r="I7" s="39"/>
    </row>
    <row r="8" spans="1:9" ht="14.25" customHeight="1" x14ac:dyDescent="0.25">
      <c r="A8" s="38" t="s">
        <v>3</v>
      </c>
      <c r="B8" s="40"/>
      <c r="C8" s="40"/>
      <c r="D8" s="40"/>
      <c r="E8" s="40"/>
      <c r="F8" s="40"/>
      <c r="G8" s="40"/>
      <c r="H8" s="38"/>
      <c r="I8" s="38"/>
    </row>
    <row r="9" spans="1:9" ht="9.9499999999999993" customHeight="1" x14ac:dyDescent="0.25">
      <c r="A9" s="6"/>
      <c r="B9" s="7"/>
      <c r="C9" s="7"/>
      <c r="D9" s="7"/>
      <c r="E9" s="7"/>
      <c r="F9" s="7"/>
      <c r="G9" s="7"/>
      <c r="H9" s="6"/>
      <c r="I9" s="41" t="s">
        <v>4</v>
      </c>
    </row>
    <row r="10" spans="1:9" ht="14.25" customHeight="1" x14ac:dyDescent="0.25">
      <c r="A10" s="81" t="s">
        <v>5</v>
      </c>
      <c r="B10" s="82" t="s">
        <v>6</v>
      </c>
      <c r="C10" s="83" t="s">
        <v>7</v>
      </c>
      <c r="D10" s="83" t="s">
        <v>8</v>
      </c>
      <c r="E10" s="43" t="s">
        <v>9</v>
      </c>
      <c r="F10" s="43"/>
      <c r="G10" s="43"/>
      <c r="H10" s="85" t="s">
        <v>10</v>
      </c>
      <c r="I10" s="83" t="s">
        <v>11</v>
      </c>
    </row>
    <row r="11" spans="1:9" ht="30.75" customHeight="1" x14ac:dyDescent="0.25">
      <c r="A11" s="81"/>
      <c r="B11" s="82"/>
      <c r="C11" s="83"/>
      <c r="D11" s="83"/>
      <c r="E11" s="42" t="s">
        <v>12</v>
      </c>
      <c r="F11" s="42" t="s">
        <v>13</v>
      </c>
      <c r="G11" s="42" t="s">
        <v>14</v>
      </c>
      <c r="H11" s="85"/>
      <c r="I11" s="83"/>
    </row>
    <row r="12" spans="1:9" ht="14.25" customHeight="1" x14ac:dyDescent="0.25">
      <c r="A12" s="44" t="s">
        <v>72</v>
      </c>
      <c r="B12" s="45">
        <v>193234</v>
      </c>
      <c r="C12" s="45">
        <f>SUM(C11:C11)</f>
        <v>0</v>
      </c>
      <c r="D12" s="45">
        <v>0</v>
      </c>
      <c r="E12" s="45">
        <v>4690</v>
      </c>
      <c r="F12" s="45">
        <v>1254</v>
      </c>
      <c r="G12" s="45">
        <v>3575</v>
      </c>
      <c r="H12" s="86">
        <v>-332</v>
      </c>
      <c r="I12" s="45">
        <f>SUM(B12:H12)</f>
        <v>202421</v>
      </c>
    </row>
    <row r="13" spans="1:9" ht="14.25" hidden="1" customHeight="1" x14ac:dyDescent="0.25">
      <c r="A13" s="46" t="s">
        <v>15</v>
      </c>
      <c r="B13" s="47">
        <v>0</v>
      </c>
      <c r="C13" s="47">
        <v>0</v>
      </c>
      <c r="D13" s="47">
        <v>0</v>
      </c>
      <c r="E13" s="47">
        <v>0</v>
      </c>
      <c r="F13" s="47">
        <v>0</v>
      </c>
      <c r="G13" s="47">
        <v>0</v>
      </c>
      <c r="H13" s="87">
        <v>0</v>
      </c>
      <c r="I13" s="45">
        <f t="shared" ref="I13:I23" si="0">SUM(B13:H13)</f>
        <v>0</v>
      </c>
    </row>
    <row r="14" spans="1:9" ht="14.25" hidden="1" customHeight="1" x14ac:dyDescent="0.25">
      <c r="A14" s="46" t="s">
        <v>16</v>
      </c>
      <c r="B14" s="47">
        <v>0</v>
      </c>
      <c r="C14" s="47">
        <v>0</v>
      </c>
      <c r="D14" s="47">
        <v>0</v>
      </c>
      <c r="E14" s="47">
        <v>0</v>
      </c>
      <c r="F14" s="47">
        <v>0</v>
      </c>
      <c r="G14" s="47"/>
      <c r="H14" s="87">
        <v>0</v>
      </c>
      <c r="I14" s="45">
        <f t="shared" si="0"/>
        <v>0</v>
      </c>
    </row>
    <row r="15" spans="1:9" ht="14.25" customHeight="1" x14ac:dyDescent="0.25">
      <c r="A15" s="48" t="s">
        <v>19</v>
      </c>
      <c r="B15" s="47">
        <v>0</v>
      </c>
      <c r="C15" s="47"/>
      <c r="D15" s="47"/>
      <c r="E15" s="47">
        <v>0</v>
      </c>
      <c r="F15" s="47"/>
      <c r="G15" s="47">
        <v>0</v>
      </c>
      <c r="H15" s="87">
        <v>0</v>
      </c>
      <c r="I15" s="45">
        <f t="shared" si="0"/>
        <v>0</v>
      </c>
    </row>
    <row r="16" spans="1:9" ht="14.25" hidden="1" customHeight="1" x14ac:dyDescent="0.25">
      <c r="A16" s="48" t="s">
        <v>18</v>
      </c>
      <c r="B16" s="47">
        <v>0</v>
      </c>
      <c r="C16" s="47"/>
      <c r="D16" s="47">
        <v>0</v>
      </c>
      <c r="E16" s="47">
        <v>0</v>
      </c>
      <c r="F16" s="47">
        <v>0</v>
      </c>
      <c r="G16" s="47">
        <v>0</v>
      </c>
      <c r="H16" s="87">
        <v>0</v>
      </c>
      <c r="I16" s="45">
        <f t="shared" si="0"/>
        <v>0</v>
      </c>
    </row>
    <row r="17" spans="1:9" ht="14.25" customHeight="1" x14ac:dyDescent="0.25">
      <c r="A17" s="49" t="s">
        <v>74</v>
      </c>
      <c r="B17" s="47">
        <v>0</v>
      </c>
      <c r="C17" s="47">
        <v>0</v>
      </c>
      <c r="D17" s="47">
        <f>-B17</f>
        <v>0</v>
      </c>
      <c r="E17" s="47">
        <v>0</v>
      </c>
      <c r="F17" s="47">
        <v>0</v>
      </c>
      <c r="G17" s="47">
        <v>0</v>
      </c>
      <c r="H17" s="87">
        <v>860</v>
      </c>
      <c r="I17" s="45">
        <f t="shared" si="0"/>
        <v>860</v>
      </c>
    </row>
    <row r="18" spans="1:9" ht="14.25" customHeight="1" x14ac:dyDescent="0.25">
      <c r="A18" s="50" t="s">
        <v>21</v>
      </c>
      <c r="B18" s="47">
        <v>0</v>
      </c>
      <c r="C18" s="47">
        <v>0</v>
      </c>
      <c r="D18" s="47">
        <v>0</v>
      </c>
      <c r="E18" s="47">
        <v>43</v>
      </c>
      <c r="F18" s="47">
        <v>0</v>
      </c>
      <c r="G18" s="47">
        <v>0</v>
      </c>
      <c r="H18" s="87">
        <v>-43</v>
      </c>
      <c r="I18" s="45">
        <f t="shared" si="0"/>
        <v>0</v>
      </c>
    </row>
    <row r="19" spans="1:9" ht="14.25" customHeight="1" x14ac:dyDescent="0.25">
      <c r="A19" s="50" t="s">
        <v>22</v>
      </c>
      <c r="B19" s="47">
        <v>0</v>
      </c>
      <c r="C19" s="47">
        <v>0</v>
      </c>
      <c r="D19" s="47">
        <v>0</v>
      </c>
      <c r="E19" s="47">
        <v>0</v>
      </c>
      <c r="F19" s="47">
        <v>817</v>
      </c>
      <c r="G19" s="47">
        <v>0</v>
      </c>
      <c r="H19" s="87">
        <v>-817</v>
      </c>
      <c r="I19" s="45">
        <v>0</v>
      </c>
    </row>
    <row r="20" spans="1:9" ht="14.25" customHeight="1" x14ac:dyDescent="0.25">
      <c r="A20" s="50" t="s">
        <v>53</v>
      </c>
      <c r="B20" s="47">
        <v>0</v>
      </c>
      <c r="C20" s="47"/>
      <c r="D20" s="47"/>
      <c r="E20" s="47"/>
      <c r="F20" s="47">
        <v>0</v>
      </c>
      <c r="G20" s="47">
        <v>0</v>
      </c>
      <c r="H20" s="87"/>
      <c r="I20" s="45">
        <f t="shared" si="0"/>
        <v>0</v>
      </c>
    </row>
    <row r="21" spans="1:9" ht="14.25" customHeight="1" x14ac:dyDescent="0.25">
      <c r="A21" s="50" t="s">
        <v>52</v>
      </c>
      <c r="B21" s="47">
        <v>0</v>
      </c>
      <c r="C21" s="47"/>
      <c r="D21" s="47">
        <v>0</v>
      </c>
      <c r="E21" s="47">
        <v>0</v>
      </c>
      <c r="F21" s="47">
        <v>0</v>
      </c>
      <c r="G21" s="47">
        <v>0</v>
      </c>
      <c r="H21" s="87">
        <v>1023</v>
      </c>
      <c r="I21" s="45">
        <v>-1023</v>
      </c>
    </row>
    <row r="22" spans="1:9" ht="14.25" customHeight="1" x14ac:dyDescent="0.25">
      <c r="A22" s="50"/>
      <c r="B22" s="47">
        <v>0</v>
      </c>
      <c r="C22" s="47"/>
      <c r="D22" s="47">
        <v>0</v>
      </c>
      <c r="E22" s="47">
        <v>0</v>
      </c>
      <c r="F22" s="47">
        <v>0</v>
      </c>
      <c r="G22" s="47">
        <v>0</v>
      </c>
      <c r="H22" s="87">
        <v>0</v>
      </c>
      <c r="I22" s="45">
        <v>0</v>
      </c>
    </row>
    <row r="23" spans="1:9" ht="14.25" customHeight="1" x14ac:dyDescent="0.25">
      <c r="A23" s="44" t="s">
        <v>73</v>
      </c>
      <c r="B23" s="45">
        <f>SUM(B11:B19)</f>
        <v>193234</v>
      </c>
      <c r="C23" s="45">
        <f>SUM(C11:C19)</f>
        <v>0</v>
      </c>
      <c r="D23" s="45">
        <f>SUM(D12:D22)</f>
        <v>0</v>
      </c>
      <c r="E23" s="45">
        <f>SUM(E12:E22)</f>
        <v>4733</v>
      </c>
      <c r="F23" s="45">
        <f>SUM(F12:F22)</f>
        <v>2071</v>
      </c>
      <c r="G23" s="45">
        <f>SUM(G12:G22)</f>
        <v>3575</v>
      </c>
      <c r="H23" s="86">
        <v>-332</v>
      </c>
      <c r="I23" s="45">
        <f t="shared" si="0"/>
        <v>203281</v>
      </c>
    </row>
    <row r="24" spans="1:9" ht="14.25" hidden="1" customHeight="1" x14ac:dyDescent="0.25">
      <c r="A24" s="46" t="s">
        <v>15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87">
        <v>0</v>
      </c>
      <c r="I24" s="47">
        <f>SUM(B24:H24)</f>
        <v>0</v>
      </c>
    </row>
    <row r="25" spans="1:9" ht="14.25" customHeight="1" x14ac:dyDescent="0.25">
      <c r="A25" s="51" t="s">
        <v>23</v>
      </c>
      <c r="B25" s="45">
        <f>+B13+B14+B15+B16+B17+B18+B19</f>
        <v>0</v>
      </c>
      <c r="C25" s="45">
        <f>+C13+C14+C15+C16+C17+C18+C19</f>
        <v>0</v>
      </c>
      <c r="D25" s="45">
        <f>D23</f>
        <v>0</v>
      </c>
      <c r="E25" s="45">
        <v>43</v>
      </c>
      <c r="F25" s="45">
        <v>817</v>
      </c>
      <c r="G25" s="45">
        <f>G12+G15+G17+G18+G19+G20+G21+G22-G23</f>
        <v>0</v>
      </c>
      <c r="H25" s="86">
        <v>0</v>
      </c>
      <c r="I25" s="45">
        <v>860</v>
      </c>
    </row>
    <row r="26" spans="1:9" ht="14.25" customHeight="1" x14ac:dyDescent="0.25">
      <c r="A26" s="52"/>
      <c r="B26" s="53"/>
      <c r="C26" s="53"/>
      <c r="D26" s="53"/>
      <c r="E26" s="53"/>
      <c r="F26" s="53"/>
      <c r="G26" s="53"/>
      <c r="H26" s="53"/>
      <c r="I26" s="53"/>
    </row>
    <row r="27" spans="1:9" ht="14.25" customHeight="1" x14ac:dyDescent="0.25">
      <c r="A27" s="55"/>
      <c r="B27" s="54"/>
      <c r="C27" s="54"/>
      <c r="D27" s="54"/>
      <c r="E27" s="54"/>
      <c r="F27" s="54"/>
      <c r="G27" s="84"/>
      <c r="H27" s="84"/>
      <c r="I27" s="55"/>
    </row>
    <row r="28" spans="1:9" ht="14.25" customHeight="1" x14ac:dyDescent="0.25">
      <c r="A28" s="37"/>
      <c r="B28" s="37"/>
      <c r="C28" s="37"/>
      <c r="D28" s="37"/>
      <c r="E28" s="37"/>
      <c r="F28" s="37"/>
      <c r="G28" s="84"/>
      <c r="H28" s="84"/>
      <c r="I28" s="54"/>
    </row>
    <row r="29" spans="1:9" ht="14.25" customHeight="1" x14ac:dyDescent="0.25">
      <c r="A29" s="56" t="s">
        <v>58</v>
      </c>
      <c r="B29" s="37"/>
      <c r="C29" s="37"/>
      <c r="D29" s="37"/>
      <c r="E29" s="37"/>
      <c r="F29" s="73" t="s">
        <v>25</v>
      </c>
      <c r="G29" s="73"/>
      <c r="H29" s="73"/>
      <c r="I29" s="73"/>
    </row>
    <row r="30" spans="1:9" ht="14.25" customHeight="1" x14ac:dyDescent="0.25">
      <c r="A30" s="57" t="s">
        <v>59</v>
      </c>
      <c r="B30" s="37"/>
      <c r="C30" s="37"/>
      <c r="D30" s="37"/>
      <c r="E30" s="37"/>
      <c r="F30" s="73" t="s">
        <v>27</v>
      </c>
      <c r="G30" s="73"/>
      <c r="H30" s="73"/>
      <c r="I30" s="73"/>
    </row>
    <row r="31" spans="1:9" ht="14.25" customHeight="1" x14ac:dyDescent="0.25">
      <c r="A31" s="57"/>
      <c r="B31" s="37"/>
      <c r="C31" s="37"/>
      <c r="D31" s="37"/>
      <c r="E31" s="37"/>
      <c r="F31" s="56"/>
      <c r="G31" s="56"/>
      <c r="H31" s="56"/>
      <c r="I31" s="56"/>
    </row>
    <row r="32" spans="1:9" ht="14.25" customHeight="1" x14ac:dyDescent="0.25">
      <c r="A32" s="57"/>
      <c r="B32" s="37"/>
      <c r="C32" s="37"/>
      <c r="D32" s="37"/>
      <c r="E32" s="37"/>
      <c r="F32" s="37"/>
      <c r="G32" s="36"/>
      <c r="H32" s="37"/>
      <c r="I32" s="37"/>
    </row>
    <row r="33" spans="1:9" ht="14.25" customHeight="1" x14ac:dyDescent="0.25">
      <c r="A33" s="56" t="s">
        <v>43</v>
      </c>
      <c r="B33" s="37"/>
      <c r="C33" s="37"/>
      <c r="D33" s="37"/>
      <c r="E33" s="37"/>
      <c r="F33" s="74" t="s">
        <v>28</v>
      </c>
      <c r="G33" s="74"/>
      <c r="H33" s="74"/>
      <c r="I33" s="74"/>
    </row>
    <row r="34" spans="1:9" ht="14.25" customHeight="1" x14ac:dyDescent="0.25">
      <c r="A34" s="57" t="s">
        <v>29</v>
      </c>
      <c r="B34" s="37"/>
      <c r="C34" s="37"/>
      <c r="D34" s="37"/>
      <c r="E34" s="37"/>
      <c r="F34" s="37"/>
      <c r="G34" s="37"/>
      <c r="H34" s="37"/>
      <c r="I34" s="37"/>
    </row>
    <row r="35" spans="1:9" ht="14.25" customHeight="1" x14ac:dyDescent="0.25">
      <c r="A35" s="57"/>
      <c r="B35" s="37"/>
      <c r="C35" s="37"/>
      <c r="D35" s="37"/>
      <c r="E35" s="37"/>
      <c r="F35" s="73" t="s">
        <v>62</v>
      </c>
      <c r="G35" s="73"/>
      <c r="H35" s="73"/>
      <c r="I35" s="73"/>
    </row>
    <row r="36" spans="1:9" ht="14.25" customHeight="1" x14ac:dyDescent="0.25">
      <c r="A36" s="56" t="s">
        <v>60</v>
      </c>
      <c r="B36" s="37"/>
      <c r="C36" s="37"/>
      <c r="D36" s="37"/>
      <c r="E36" s="37"/>
      <c r="F36" s="37"/>
      <c r="G36" s="37"/>
      <c r="H36" s="37"/>
      <c r="I36" s="58" t="s">
        <v>30</v>
      </c>
    </row>
    <row r="37" spans="1:9" ht="14.25" customHeight="1" x14ac:dyDescent="0.25">
      <c r="A37" s="57" t="s">
        <v>61</v>
      </c>
      <c r="B37" s="37"/>
      <c r="C37" s="37"/>
      <c r="D37" s="37"/>
      <c r="E37" s="37"/>
      <c r="F37" s="73" t="s">
        <v>69</v>
      </c>
      <c r="G37" s="73"/>
      <c r="H37" s="73"/>
      <c r="I37" s="73"/>
    </row>
    <row r="38" spans="1:9" ht="14.25" customHeight="1" x14ac:dyDescent="0.25">
      <c r="A38" s="56"/>
      <c r="B38" s="37"/>
      <c r="C38" s="37"/>
      <c r="D38" s="37"/>
      <c r="E38" s="37"/>
      <c r="F38" s="37"/>
      <c r="G38" s="37"/>
      <c r="H38" s="37"/>
      <c r="I38" s="37"/>
    </row>
    <row r="39" spans="1:9" ht="14.25" customHeight="1" x14ac:dyDescent="0.25">
      <c r="A39" s="37"/>
      <c r="B39" s="37"/>
      <c r="C39" s="37"/>
      <c r="D39" s="37"/>
      <c r="E39" s="37"/>
      <c r="F39" s="73" t="s">
        <v>70</v>
      </c>
      <c r="G39" s="73"/>
      <c r="H39" s="73"/>
      <c r="I39" s="73"/>
    </row>
    <row r="40" spans="1:9" ht="11.25" customHeight="1" x14ac:dyDescent="0.25">
      <c r="A40" s="37"/>
      <c r="B40" s="37"/>
      <c r="C40" s="37"/>
      <c r="D40" s="37"/>
      <c r="E40" s="37"/>
      <c r="F40" s="37"/>
      <c r="G40" s="37"/>
      <c r="H40" s="37"/>
      <c r="I40" s="37"/>
    </row>
    <row r="41" spans="1:9" ht="13.5" customHeight="1" x14ac:dyDescent="0.25">
      <c r="A41" s="76" t="s">
        <v>31</v>
      </c>
      <c r="B41" s="76"/>
      <c r="C41" s="76"/>
      <c r="D41" s="76"/>
      <c r="E41" s="76"/>
      <c r="F41" s="76"/>
      <c r="G41" s="76"/>
      <c r="H41" s="76"/>
      <c r="I41" s="76"/>
    </row>
    <row r="42" spans="1:9" ht="10.5" customHeight="1" x14ac:dyDescent="0.25">
      <c r="A42" s="56"/>
      <c r="B42" s="56"/>
      <c r="C42" s="56"/>
      <c r="D42" s="56"/>
      <c r="E42" s="56"/>
      <c r="F42" s="56"/>
      <c r="G42" s="56"/>
      <c r="H42" s="56"/>
      <c r="I42" s="56"/>
    </row>
    <row r="43" spans="1:9" ht="14.25" customHeight="1" x14ac:dyDescent="0.25">
      <c r="A43" s="74" t="s">
        <v>64</v>
      </c>
      <c r="B43" s="73"/>
      <c r="C43" s="37"/>
      <c r="D43" s="73" t="s">
        <v>65</v>
      </c>
      <c r="E43" s="73"/>
      <c r="F43" s="73"/>
      <c r="G43" s="73"/>
      <c r="H43" s="73"/>
      <c r="I43" s="73"/>
    </row>
    <row r="44" spans="1:9" ht="14.25" customHeight="1" x14ac:dyDescent="0.2">
      <c r="A44" s="56"/>
      <c r="B44" s="57"/>
      <c r="C44" s="37"/>
      <c r="D44" s="59"/>
      <c r="E44" s="59"/>
      <c r="F44" s="59"/>
      <c r="G44" s="59"/>
      <c r="H44" s="59"/>
      <c r="I44" s="59"/>
    </row>
    <row r="45" spans="1:9" ht="19.5" customHeight="1" x14ac:dyDescent="0.25">
      <c r="A45" s="73" t="s">
        <v>66</v>
      </c>
      <c r="B45" s="73"/>
      <c r="C45" s="37"/>
      <c r="D45" s="73" t="s">
        <v>67</v>
      </c>
      <c r="E45" s="73"/>
      <c r="F45" s="73"/>
      <c r="G45" s="73"/>
      <c r="H45" s="73"/>
      <c r="I45" s="73"/>
    </row>
    <row r="46" spans="1:9" ht="19.5" customHeight="1" x14ac:dyDescent="0.2">
      <c r="A46" s="57"/>
      <c r="B46" s="57"/>
      <c r="C46" s="37"/>
      <c r="D46" s="59"/>
      <c r="E46" s="59"/>
      <c r="F46" s="59"/>
      <c r="G46" s="59"/>
      <c r="H46" s="59"/>
      <c r="I46" s="59"/>
    </row>
    <row r="47" spans="1:9" ht="19.5" customHeight="1" x14ac:dyDescent="0.25">
      <c r="A47" s="74" t="s">
        <v>68</v>
      </c>
      <c r="B47" s="73"/>
      <c r="C47" s="37"/>
      <c r="D47" s="73"/>
      <c r="E47" s="73"/>
      <c r="F47" s="73"/>
      <c r="G47" s="73"/>
      <c r="H47" s="73"/>
      <c r="I47" s="73"/>
    </row>
    <row r="48" spans="1:9" ht="20.25" customHeight="1" x14ac:dyDescent="0.25">
      <c r="A48" s="73"/>
      <c r="B48" s="73"/>
      <c r="C48" s="37"/>
      <c r="D48" s="37"/>
      <c r="E48" s="37"/>
      <c r="F48" s="75" t="s">
        <v>63</v>
      </c>
      <c r="G48" s="75"/>
      <c r="H48" s="75"/>
      <c r="I48" s="75"/>
    </row>
    <row r="49" spans="1:4" ht="14.25" customHeight="1" x14ac:dyDescent="0.25">
      <c r="A49" s="29"/>
      <c r="B49" s="29"/>
      <c r="C49" s="30"/>
      <c r="D49" s="30"/>
    </row>
  </sheetData>
  <mergeCells count="27">
    <mergeCell ref="F29:I29"/>
    <mergeCell ref="F33:I33"/>
    <mergeCell ref="B3:F3"/>
    <mergeCell ref="A5:I5"/>
    <mergeCell ref="A6:I6"/>
    <mergeCell ref="A7:E7"/>
    <mergeCell ref="A10:A11"/>
    <mergeCell ref="B10:B11"/>
    <mergeCell ref="C10:C11"/>
    <mergeCell ref="D10:D11"/>
    <mergeCell ref="H10:H11"/>
    <mergeCell ref="I10:I11"/>
    <mergeCell ref="G27:H28"/>
    <mergeCell ref="F29:I29"/>
    <mergeCell ref="F30:I30"/>
    <mergeCell ref="F35:I35"/>
    <mergeCell ref="F37:I37"/>
    <mergeCell ref="F39:I39"/>
    <mergeCell ref="A41:I41"/>
    <mergeCell ref="A43:B43"/>
    <mergeCell ref="D43:I43"/>
    <mergeCell ref="A45:B45"/>
    <mergeCell ref="D45:I45"/>
    <mergeCell ref="A47:B47"/>
    <mergeCell ref="D47:I47"/>
    <mergeCell ref="A48:B48"/>
    <mergeCell ref="F48:I48"/>
  </mergeCells>
  <pageMargins left="0.51181102362204722" right="0.51181102362204722" top="0.78740157480314965" bottom="0.78740157480314965" header="0.31496062992125984" footer="0.31496062992125984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Planilha1</vt:lpstr>
      <vt:lpstr>Planilha1 (2)</vt:lpstr>
      <vt:lpstr>Planilha1 (3)</vt:lpstr>
      <vt:lpstr>Planilha1!Area_de_impressao</vt:lpstr>
      <vt:lpstr>'Planilha1 (2)'!Area_de_impressao</vt:lpstr>
      <vt:lpstr>'Planilha1 (3)'!Area_de_impressao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Vieira do Nascimento</dc:creator>
  <cp:lastModifiedBy>Maria Terezinha da Mota Batista</cp:lastModifiedBy>
  <cp:lastPrinted>2024-08-12T14:19:50Z</cp:lastPrinted>
  <dcterms:created xsi:type="dcterms:W3CDTF">2022-07-22T11:49:27Z</dcterms:created>
  <dcterms:modified xsi:type="dcterms:W3CDTF">2025-09-03T20:51:42Z</dcterms:modified>
</cp:coreProperties>
</file>